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</workbook>
</file>

<file path=xl/sharedStrings.xml><?xml version="1.0" encoding="utf-8"?>
<sst xmlns="http://schemas.openxmlformats.org/spreadsheetml/2006/main" count="1791" uniqueCount="375">
  <si>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</si>
  <si>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</si>
  <si>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</si>
  <si>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</si>
  <si>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</si>
  <si>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</si>
  <si>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</si>
  <si>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</si>
  <si>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</si>
  <si>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</si>
  <si>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</si>
  <si>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</si>
  <si>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</si>
  <si>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</si>
  <si>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</si>
  <si>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</si>
  <si>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</si>
  <si>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</si>
  <si>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</si>
  <si>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</si>
  <si>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</si>
  <si>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</si>
  <si>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</si>
  <si>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</si>
  <si>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</si>
  <si>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</si>
  <si>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</si>
  <si>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</si>
  <si>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</si>
  <si>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</si>
  <si>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</si>
  <si>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</si>
  <si>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</si>
  <si>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</si>
  <si>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</si>
  <si>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</si>
  <si>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</si>
  <si>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</si>
  <si>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</si>
  <si>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</si>
  <si>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</si>
  <si>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</si>
  <si>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</si>
  <si>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</si>
  <si>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</si>
  <si>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</si>
  <si>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</si>
  <si>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</si>
  <si>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</si>
  <si>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</si>
  <si>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</si>
  <si>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</si>
  <si>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</si>
  <si>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</si>
  <si>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</si>
  <si>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</si>
  <si>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</si>
  <si>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</si>
  <si>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</si>
  <si>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</si>
  <si>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</si>
  <si>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</si>
  <si>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</si>
  <si>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</si>
  <si>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</si>
  <si>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</si>
  <si>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</si>
  <si>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</si>
  <si>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</si>
  <si>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</si>
  <si>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</si>
  <si>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</si>
  <si>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</si>
  <si>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</si>
  <si>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</si>
  <si>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</si>
  <si>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</si>
  <si>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</si>
  <si>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</si>
  <si>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</si>
  <si>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</si>
  <si>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</si>
  <si>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</si>
  <si>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</si>
  <si>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</si>
  <si>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</si>
  <si>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</si>
  <si>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</si>
  <si>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</si>
  <si>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</si>
  <si>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</si>
  <si>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</si>
  <si>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</si>
  <si>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</si>
  <si>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</si>
  <si>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</si>
  <si>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</si>
  <si>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</si>
  <si>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</si>
  <si>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</si>
  <si>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</si>
  <si>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</si>
  <si>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</si>
  <si>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</si>
  <si>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</si>
  <si>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</si>
  <si>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</si>
  <si>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</si>
  <si>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</si>
  <si>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</si>
  <si>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</si>
  <si>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</si>
  <si>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</si>
  <si>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</si>
  <si>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</si>
  <si>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</si>
  <si>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</si>
  <si>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</si>
  <si>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</si>
  <si>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</si>
  <si>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</si>
  <si>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</si>
  <si>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</si>
  <si>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</si>
  <si>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</si>
  <si>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</si>
  <si>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</si>
  <si>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</si>
  <si>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</si>
  <si>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</si>
  <si>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</si>
  <si>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</si>
  <si>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</si>
  <si>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</si>
  <si>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</si>
  <si>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</si>
  <si>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</si>
  <si>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</si>
  <si>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</si>
  <si>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</si>
  <si>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</si>
  <si>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</si>
  <si>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</si>
  <si>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</si>
  <si>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</si>
  <si>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</si>
  <si>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</si>
  <si>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</si>
  <si>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</si>
  <si>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</si>
  <si>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</si>
  <si>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</si>
  <si>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</si>
  <si>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</si>
  <si>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</si>
  <si>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</si>
  <si>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</si>
  <si>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</si>
  <si>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</si>
  <si>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</si>
  <si>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</si>
  <si>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</si>
  <si>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</si>
  <si>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</si>
  <si>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</si>
  <si>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</si>
  <si>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</si>
  <si>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</si>
  <si>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</si>
  <si>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</si>
  <si>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</si>
  <si>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</si>
  <si>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</si>
  <si>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</si>
  <si>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</si>
  <si>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</si>
  <si>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</si>
  <si>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</si>
  <si>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</si>
  <si>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</si>
  <si>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</si>
  <si>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</si>
  <si>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</si>
  <si>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</si>
  <si>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</si>
  <si>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</si>
  <si>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</si>
  <si>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</si>
  <si>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</si>
  <si>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</si>
  <si>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</si>
  <si>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</si>
  <si>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</si>
  <si>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</si>
  <si>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</si>
  <si>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</si>
  <si>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</si>
  <si>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</si>
  <si>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</si>
  <si>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</si>
  <si>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</si>
  <si>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</si>
  <si>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</si>
  <si>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</si>
  <si>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</si>
  <si>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</si>
  <si>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</si>
  <si>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</si>
  <si>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</si>
  <si>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</si>
  <si>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</si>
  <si>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</si>
  <si>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</si>
  <si>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</si>
  <si>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</si>
  <si>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</si>
  <si>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</si>
  <si>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</si>
  <si>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</si>
  <si>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</si>
  <si>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</si>
  <si>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</si>
  <si>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</si>
  <si>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</si>
  <si>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</si>
  <si>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</si>
  <si>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</si>
  <si>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</si>
  <si>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</si>
  <si>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</si>
  <si>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</si>
  <si>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</si>
  <si>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</si>
  <si>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</si>
  <si>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</si>
  <si>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</si>
  <si>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</si>
  <si>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</si>
  <si>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</si>
  <si>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</si>
  <si>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</si>
  <si>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</si>
  <si>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</si>
  <si>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</si>
  <si>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</si>
  <si>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</si>
  <si>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</si>
  <si>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</si>
  <si>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</si>
  <si>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</si>
  <si>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</si>
  <si>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</si>
  <si>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</si>
  <si>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</si>
  <si>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</si>
  <si>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</si>
  <si>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</si>
  <si>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</si>
  <si>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</si>
  <si>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</si>
  <si>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</si>
  <si>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</si>
  <si>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</si>
  <si>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</si>
  <si>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</si>
  <si>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>Atık Maddelerin Değerlendirilmesi</t>
  </si>
  <si>
    <t>Kanalizasyon</t>
  </si>
  <si>
    <t>İstihdam Faaliyetleri</t>
  </si>
  <si>
    <t>Gayrimenkul Faaliyetleri</t>
  </si>
  <si>
    <t>Diğer Mesleki,Bilim.ve Tek.Faal.</t>
  </si>
  <si>
    <t>Kamu Yön.ve Savunma,Zor.Sos.Güv.</t>
  </si>
  <si>
    <t>Motorlu Kara Taşıtı ve Römork İm.</t>
  </si>
  <si>
    <t>Diğer İmalatlar</t>
  </si>
  <si>
    <t>Eczacılık ve Ecz.İlişkin Malz.İmal.</t>
  </si>
  <si>
    <t>Kauçuk ve Plastik Ürünler İmalatı</t>
  </si>
  <si>
    <t>Bilimsel Araştırma ve Geliş.Faal.</t>
  </si>
  <si>
    <t>Madenciliği Destekleyici Hizmet</t>
  </si>
  <si>
    <t>Kömür ve Linyit Çıkartılması</t>
  </si>
  <si>
    <t>Kimyasal Ürünleri İmalatı</t>
  </si>
  <si>
    <t xml:space="preserve">Kanalizasyon </t>
  </si>
  <si>
    <t>Ağaç,Ağaç Ürünleri ve Mantar Ür.</t>
  </si>
  <si>
    <t>Metalik Olmayan Ürünler İmalatı</t>
  </si>
  <si>
    <t>Yatılı Bakım Faaliyetleri</t>
  </si>
  <si>
    <t>Deri ve İlgili Ürünler İmalatı</t>
  </si>
  <si>
    <t>Makine ve Ekipman İmalatı</t>
  </si>
  <si>
    <t xml:space="preserve">İçecek İmalatı </t>
  </si>
  <si>
    <t xml:space="preserve">Tütün Ürünleri İmalatı 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</si>
  <si>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</si>
  <si>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</si>
  <si>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</si>
  <si>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</si>
  <si>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</si>
  <si>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</si>
  <si>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</si>
  <si>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</si>
  <si>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</si>
  <si>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</si>
  <si>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</si>
  <si>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</si>
  <si>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</si>
  <si>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</si>
  <si>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</si>
  <si>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</si>
  <si>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</si>
  <si>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</si>
  <si>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Suyun Toplanması Arıtılması ve Dağt.</t>
  </si>
  <si>
    <t>Sektörün payı (Ağustos 2015)</t>
  </si>
  <si>
    <t>Çalışan Sayısında Değişim (Ağustos 2015 - Ağustos 2014)</t>
  </si>
  <si>
    <t>Çalışan Sayısındaki Fark (Ağustos 2015 - Ağustos 2014)</t>
  </si>
  <si>
    <t>Artışta Sektörün Payı (%) (Ağustos 2015)</t>
  </si>
  <si>
    <t>Çalışan Sayısındaki Fark (Ağustos 2015 - Temmuz 2015)</t>
  </si>
  <si>
    <t xml:space="preserve">Yayımcılık Faaliyetleri </t>
  </si>
  <si>
    <t xml:space="preserve">Gayrimenkul Faaliyetleri </t>
  </si>
  <si>
    <t>İyileştirme ve Diğer Atık Yön.Hiz.</t>
  </si>
  <si>
    <t xml:space="preserve">Atık Maddelerin Değerlendirilmesi </t>
  </si>
  <si>
    <t xml:space="preserve">İstihdam Faaliyetleri </t>
  </si>
  <si>
    <t xml:space="preserve">Kamu Yön.ve Savunma,Zor.Sos.Güv. </t>
  </si>
  <si>
    <t xml:space="preserve">Ormancılık ve Tomrukçuluk </t>
  </si>
  <si>
    <t>Kayıtlı Medyanın Basılması ve Çoğ.</t>
  </si>
  <si>
    <t>Sinema Filmi ve Ses Kaydı Yayımcılı.</t>
  </si>
  <si>
    <t>Hanehalkları Tar.Kendi İht.Faal.</t>
  </si>
  <si>
    <t>Kara Taşıma.ve Boru Hattı Taşı.</t>
  </si>
  <si>
    <t xml:space="preserve">Tekstil Ürünleri İmalatı </t>
  </si>
  <si>
    <t>Metal Cevheri Madenciliği</t>
  </si>
  <si>
    <t xml:space="preserve">Kumar ve Müşterek Bahis Faal </t>
  </si>
  <si>
    <t xml:space="preserve">Kağıt ve Kağıt Ürünleri İmalatı </t>
  </si>
  <si>
    <t xml:space="preserve">Diğer İmalatlar </t>
  </si>
  <si>
    <t xml:space="preserve">Elektrikli Techizat İmalatı </t>
  </si>
  <si>
    <t xml:space="preserve">Makine ve Ekipman İmalatı  </t>
  </si>
  <si>
    <t>İşyeri Sayısında Değişim (Ağustos 2015 - Ağustos 2014)</t>
  </si>
  <si>
    <t>İşyeri Sayısındaki Fark (Ağustos 2015 - Ağustos 2014)</t>
  </si>
  <si>
    <t>İşyeri Sayısındaki Fark (Ağustos 2015 - Temmuz 2015)</t>
  </si>
  <si>
    <t xml:space="preserve">Kütüphane,Arşiv ve Müzeler </t>
  </si>
  <si>
    <t>Yayımcılık Faaliyetleri</t>
  </si>
  <si>
    <t>İlin Payı (Ağustos 2015)</t>
  </si>
  <si>
    <t>Çalışan Sayısındaki Fark  (Ağustos 2015 - Ağustos 2014)</t>
  </si>
  <si>
    <t>Artışta İlin Payı (%) (Ağustos 2015)</t>
  </si>
  <si>
    <t>Çalışan Sayısındaki Fark  (Ağustos 2015 - Temmuz 2015)</t>
  </si>
  <si>
    <t>Esnaf Sayısında Değişim (Ağustos 2015 - Ağustos 2014)</t>
  </si>
  <si>
    <t>Esnaf Sayısındaki Fark (Ağustos 2015 - Ağustos 2014)</t>
  </si>
  <si>
    <t>Esnaf Sayısındaki Fark (Ağustos 2015 - Temmuz 2015)</t>
  </si>
  <si>
    <t>Çiftçi Sayısında Değişim (Ağustos 2015 -Ağustos 2014)</t>
  </si>
  <si>
    <t>Çiftçi Sayısındaki Fark (Ağustos 2015 - Ağustos 2014)</t>
  </si>
  <si>
    <t>Çiftçi Sayısındaki Fark (Ağustos 2015 - Temmuz 2015)</t>
  </si>
  <si>
    <t>Sektörün Sigortalı Kadın İstihdamındaki Payı (Ağustos 2015)</t>
  </si>
  <si>
    <t xml:space="preserve">Diğer Ulaşım Araçları İmalatı </t>
  </si>
  <si>
    <t>Tütün Ürünleri İmalatı</t>
  </si>
  <si>
    <t>İçecek İmalatı</t>
  </si>
  <si>
    <t xml:space="preserve">Kanalizasyon      </t>
  </si>
  <si>
    <t xml:space="preserve">Ormancılık ve Tomrukçuluk     </t>
  </si>
  <si>
    <t>İlin Payı (Ekim 2015)</t>
  </si>
  <si>
    <t>Başvuru Sayısındaki Değişim (Ekim 2015 - Ekim 2014)</t>
  </si>
  <si>
    <t>Başvuru Sayısındaki Fark (Ekim 2015 - Ekim 2014)</t>
  </si>
  <si>
    <t>Ödeme Yapılan Kişi Sayısındaki Değişim (Ekim 2015 - Ekim 2014)</t>
  </si>
  <si>
    <t>Ödeme Yapılan Kişi Sayısındaki Fark (Ekim 2015 - Ekim 2014)</t>
  </si>
  <si>
    <t>Ortalama Günlük Kazanç Değişim (Ağustos 2015 - Ağustos 2014)</t>
  </si>
  <si>
    <t>Ortalama Günlük Kazanç Fark (TL) (Ağustos 2015 - Ağustos 2014)</t>
  </si>
  <si>
    <t>Ortalama Günlük Kazanç Fark (TL) (Ağustos2015 - Ağustos 2015)</t>
  </si>
  <si>
    <t>Ortalama Günlük Kazanç Fark (TL) (Ağustos 2015 - Temmuz 2015)</t>
  </si>
  <si>
    <t>İldeki Kadın İstihdamının Toplam İstihdama Oranı (Ağustos 2015)</t>
  </si>
  <si>
    <t>Kadın İstihdamındaki Değişim (Ağustos 2015 - Ağustos 2014)</t>
  </si>
  <si>
    <t>Kadın İstihdamındaki Fark (Ağustos 2015 - Ağustos 2014)</t>
  </si>
  <si>
    <t>Kadın İstihdamındaki Fark (Ağustos 2015 - Temmuz 2015)</t>
  </si>
  <si>
    <t>KOBİ İşyeri Sayısı Değişim (Ağustos 2015 - Ağustos 2014)</t>
  </si>
  <si>
    <t>KOBİ İşyeri Sayısı Fark (Ağustos 2015 - Ağustos 2014)</t>
  </si>
  <si>
    <t>KOBİ İşyeri Sayısı Fark (Ağustos 2015 - Temmuz 2015)</t>
  </si>
  <si>
    <t>KOBİ İşyeri Sektör Değişim (Ağustos 2015 - Ağustos 2014)</t>
  </si>
  <si>
    <t>KOBİ İşyeri Sektör Fark (Ağustos 2015 - Ağustos 2014)</t>
  </si>
  <si>
    <t>KOBİ İşyeri Sektör Fark (Ağustos 2015 - Temmuz 2015)</t>
  </si>
  <si>
    <t>KOBİ Sigortalı Sayısı Değişim (Ağustos 2015 - Ağustos 2014)</t>
  </si>
  <si>
    <t>KOBİ Sigortalı Sayısı Fark (Ağustos 2015 - Ağustos 2014)</t>
  </si>
  <si>
    <t>KOBİ Sigortalı Sayısı Fark (Ağustos 2015 - Temmuz 2015)</t>
  </si>
  <si>
    <t>KOBİ Sigortalı Sektör Değişim (Ağustos 2015 - Ağustos 2014)</t>
  </si>
  <si>
    <t>KOBİ Sigortalı Sektör Fark (Ağustos 2015 - Ağustos 2014)</t>
  </si>
  <si>
    <t>KOBİ Sigortalı Sektör Fark (Ağustos 2015 - Temmuz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</si>
</sst>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8.5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9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</cellStyleXfs>
  <cellXfs count="200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17" fontId="11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166" fontId="12" fillId="0" borderId="0" xfId="0" applyNumberFormat="1" applyFont="1" applyFill="1" applyBorder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9" fontId="11" fillId="0" borderId="0" xfId="30" applyNumberFormat="1" applyFont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2" fillId="0" borderId="0" xfId="22" applyNumberFormat="1" applyFont="1" applyFill="1" applyBorder="1">
      <alignment/>
      <protection/>
    </xf>
    <xf numFmtId="0" fontId="11" fillId="39" borderId="24" xfId="0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0" fontId="8" fillId="0" borderId="24" xfId="22" applyFont="1" applyFill="1" applyBorder="1">
      <alignment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3" fontId="12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3" fontId="12" fillId="0" borderId="24" xfId="0" applyNumberFormat="1" applyFont="1" applyFill="1" applyBorder="1"/>
    <xf numFmtId="3" fontId="12" fillId="0" borderId="24" xfId="0" applyNumberFormat="1" applyFont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66" fontId="12" fillId="0" borderId="24" xfId="0" applyNumberFormat="1" applyFont="1" applyFill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66" fontId="12" fillId="0" borderId="24" xfId="0" applyNumberFormat="1" applyFont="1" applyFill="1" applyBorder="1"/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3" fontId="12" fillId="0" borderId="24" xfId="0" applyNumberFormat="1" applyFont="1" applyFill="1" applyBorder="1"/>
    <xf numFmtId="166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24" xfId="33" applyNumberFormat="1" applyFont="1" applyFill="1" applyBorder="1" applyAlignment="1">
      <alignment horizontal="right"/>
      <protection/>
    </xf>
    <xf numFmtId="3" fontId="12" fillId="0" borderId="0" xfId="0" applyNumberFormat="1" applyFont="1" applyFill="1" applyBorder="1"/>
    <xf numFmtId="0" fontId="8" fillId="0" borderId="0" xfId="26" applyFont="1" applyFill="1" applyBorder="1" applyAlignment="1">
      <alignment vertical="center"/>
      <protection/>
    </xf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0" fillId="0" borderId="24" xfId="30" applyNumberFormat="1" applyFont="1" applyBorder="1"/>
    <xf numFmtId="3" fontId="12" fillId="0" borderId="24" xfId="0" applyNumberFormat="1" applyFont="1" applyBorder="1"/>
    <xf numFmtId="0" fontId="51" fillId="0" borderId="24" xfId="0" applyFont="1" applyBorder="1" applyAlignment="1">
      <alignment vertical="center"/>
    </xf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17" fontId="11" fillId="39" borderId="28" xfId="0" applyNumberFormat="1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/>
    </xf>
    <xf numFmtId="17" fontId="11" fillId="39" borderId="29" xfId="0" applyNumberFormat="1" applyFont="1" applyFill="1" applyBorder="1" applyAlignment="1">
      <alignment horizontal="center" vertical="center" wrapText="1"/>
    </xf>
    <xf numFmtId="17" fontId="11" fillId="39" borderId="28" xfId="0" applyNumberFormat="1" applyFont="1" applyFill="1" applyBorder="1" applyAlignment="1">
      <alignment horizontal="center" vertical="center"/>
    </xf>
    <xf numFmtId="17" fontId="11" fillId="39" borderId="30" xfId="0" applyNumberFormat="1" applyFont="1" applyFill="1" applyBorder="1" applyAlignment="1">
      <alignment horizontal="center" vertical="center" wrapText="1"/>
    </xf>
    <xf numFmtId="17" fontId="52" fillId="39" borderId="28" xfId="0" applyNumberFormat="1" applyFont="1" applyFill="1" applyBorder="1" applyAlignment="1">
      <alignment horizontal="center" vertical="center"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2" fillId="0" borderId="0" xfId="33" applyNumberFormat="1" applyFont="1" applyFill="1" applyBorder="1" applyAlignment="1">
      <alignment horizontal="right" vertical="center"/>
      <protection/>
    </xf>
    <xf numFmtId="166" fontId="0" fillId="0" borderId="0" xfId="30" applyNumberFormat="1" applyFont="1" applyBorder="1"/>
    <xf numFmtId="166" fontId="53" fillId="0" borderId="30" xfId="0" applyNumberFormat="1" applyFont="1" applyBorder="1" applyAlignment="1">
      <alignment vertical="center"/>
    </xf>
    <xf numFmtId="166" fontId="53" fillId="0" borderId="31" xfId="0" applyNumberFormat="1" applyFont="1" applyBorder="1" applyAlignment="1">
      <alignment vertical="center"/>
    </xf>
    <xf numFmtId="166" fontId="0" fillId="0" borderId="0" xfId="0" applyNumberFormat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6" fontId="54" fillId="0" borderId="24" xfId="0" applyNumberFormat="1" applyFont="1" applyBorder="1" applyAlignment="1">
      <alignment vertical="center"/>
    </xf>
    <xf numFmtId="0" fontId="4" fillId="0" borderId="19" xfId="22" applyFont="1" applyFill="1" applyBorder="1" applyAlignment="1">
      <alignment horizontal="center"/>
      <protection/>
    </xf>
    <xf numFmtId="0" fontId="4" fillId="0" borderId="23" xfId="22" applyFont="1" applyFill="1" applyBorder="1">
      <alignment/>
      <protection/>
    </xf>
    <xf numFmtId="3" fontId="12" fillId="0" borderId="19" xfId="0" applyNumberFormat="1" applyFont="1" applyBorder="1"/>
    <xf numFmtId="3" fontId="1" fillId="0" borderId="19" xfId="0" applyNumberFormat="1" applyFont="1" applyFill="1" applyBorder="1"/>
    <xf numFmtId="166" fontId="0" fillId="0" borderId="19" xfId="30" applyNumberFormat="1" applyFont="1" applyBorder="1"/>
    <xf numFmtId="166" fontId="12" fillId="0" borderId="19" xfId="0" applyNumberFormat="1" applyFont="1" applyFill="1" applyBorder="1"/>
    <xf numFmtId="3" fontId="12" fillId="0" borderId="19" xfId="0" applyNumberFormat="1" applyFont="1" applyFill="1" applyBorder="1"/>
    <xf numFmtId="166" fontId="12" fillId="0" borderId="19" xfId="30" applyNumberFormat="1" applyFont="1" applyFill="1" applyBorder="1"/>
    <xf numFmtId="0" fontId="4" fillId="0" borderId="21" xfId="22" applyFont="1" applyFill="1" applyBorder="1" applyAlignment="1">
      <alignment horizontal="center"/>
      <protection/>
    </xf>
    <xf numFmtId="0" fontId="4" fillId="0" borderId="32" xfId="22" applyFont="1" applyFill="1" applyBorder="1">
      <alignment/>
      <protection/>
    </xf>
    <xf numFmtId="3" fontId="12" fillId="0" borderId="21" xfId="0" applyNumberFormat="1" applyFont="1" applyBorder="1"/>
    <xf numFmtId="3" fontId="1" fillId="0" borderId="21" xfId="0" applyNumberFormat="1" applyFont="1" applyFill="1" applyBorder="1"/>
    <xf numFmtId="166" fontId="0" fillId="0" borderId="21" xfId="30" applyNumberFormat="1" applyFont="1" applyBorder="1"/>
    <xf numFmtId="166" fontId="12" fillId="0" borderId="21" xfId="0" applyNumberFormat="1" applyFont="1" applyFill="1" applyBorder="1"/>
    <xf numFmtId="3" fontId="12" fillId="0" borderId="21" xfId="0" applyNumberFormat="1" applyFont="1" applyFill="1" applyBorder="1"/>
    <xf numFmtId="166" fontId="12" fillId="0" borderId="21" xfId="30" applyNumberFormat="1" applyFont="1" applyFill="1" applyBorder="1"/>
    <xf numFmtId="3" fontId="11" fillId="0" borderId="28" xfId="0" applyNumberFormat="1" applyFont="1" applyBorder="1"/>
    <xf numFmtId="3" fontId="52" fillId="0" borderId="28" xfId="0" applyNumberFormat="1" applyFont="1" applyFill="1" applyBorder="1" applyAlignment="1">
      <alignment vertical="center"/>
    </xf>
    <xf numFmtId="166" fontId="10" fillId="0" borderId="28" xfId="30" applyNumberFormat="1" applyFont="1" applyBorder="1"/>
    <xf numFmtId="166" fontId="11" fillId="0" borderId="28" xfId="0" applyNumberFormat="1" applyFont="1" applyFill="1" applyBorder="1"/>
    <xf numFmtId="3" fontId="11" fillId="0" borderId="28" xfId="0" applyNumberFormat="1" applyFont="1" applyFill="1" applyBorder="1"/>
    <xf numFmtId="166" fontId="11" fillId="0" borderId="28" xfId="30" applyNumberFormat="1" applyFont="1" applyFill="1" applyBorder="1"/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33" xfId="22" applyFont="1" applyFill="1" applyBorder="1">
      <alignment/>
      <protection/>
    </xf>
    <xf numFmtId="0" fontId="3" fillId="0" borderId="19" xfId="26" applyNumberFormat="1" applyFont="1" applyFill="1" applyBorder="1" applyAlignment="1" quotePrefix="1">
      <alignment horizontal="center" vertical="top"/>
      <protection/>
    </xf>
    <xf numFmtId="0" fontId="4" fillId="0" borderId="32" xfId="26" applyFont="1" applyFill="1" applyBorder="1" applyAlignment="1">
      <alignment vertical="center"/>
      <protection/>
    </xf>
    <xf numFmtId="0" fontId="3" fillId="0" borderId="21" xfId="26" applyNumberFormat="1" applyFont="1" applyFill="1" applyBorder="1" applyAlignment="1" quotePrefix="1">
      <alignment horizontal="center" vertical="top"/>
      <protection/>
    </xf>
    <xf numFmtId="0" fontId="3" fillId="0" borderId="21" xfId="26" applyFont="1" applyFill="1" applyBorder="1" applyAlignment="1" quotePrefix="1">
      <alignment horizontal="center" vertical="top"/>
      <protection/>
    </xf>
    <xf numFmtId="0" fontId="3" fillId="0" borderId="19" xfId="26" applyFont="1" applyFill="1" applyBorder="1" applyAlignment="1">
      <alignment vertical="center"/>
      <protection/>
    </xf>
    <xf numFmtId="0" fontId="3" fillId="0" borderId="21" xfId="26" applyFont="1" applyFill="1" applyBorder="1" applyAlignment="1">
      <alignment vertical="center"/>
      <protection/>
    </xf>
    <xf numFmtId="4" fontId="1" fillId="0" borderId="19" xfId="33" applyNumberFormat="1" applyFont="1" applyFill="1" applyBorder="1">
      <alignment/>
      <protection/>
    </xf>
    <xf numFmtId="4" fontId="1" fillId="0" borderId="21" xfId="33" applyNumberFormat="1" applyFont="1" applyFill="1" applyBorder="1">
      <alignment/>
      <protection/>
    </xf>
    <xf numFmtId="4" fontId="0" fillId="0" borderId="19" xfId="0" applyNumberFormat="1" applyBorder="1"/>
    <xf numFmtId="4" fontId="0" fillId="0" borderId="21" xfId="0" applyNumberFormat="1" applyBorder="1"/>
    <xf numFmtId="0" fontId="3" fillId="0" borderId="28" xfId="26" applyFont="1" applyFill="1" applyBorder="1" applyAlignment="1">
      <alignment vertical="center"/>
      <protection/>
    </xf>
    <xf numFmtId="4" fontId="52" fillId="0" borderId="28" xfId="33" applyNumberFormat="1" applyFont="1" applyFill="1" applyBorder="1" applyAlignment="1">
      <alignment horizontal="right" vertical="center"/>
      <protection/>
    </xf>
    <xf numFmtId="4" fontId="10" fillId="0" borderId="28" xfId="0" applyNumberFormat="1" applyFont="1" applyBorder="1"/>
    <xf numFmtId="0" fontId="4" fillId="0" borderId="19" xfId="33" applyFont="1" applyFill="1" applyBorder="1" applyAlignment="1">
      <alignment vertical="center"/>
      <protection/>
    </xf>
    <xf numFmtId="0" fontId="4" fillId="0" borderId="21" xfId="33" applyFont="1" applyFill="1" applyBorder="1" applyAlignment="1">
      <alignment vertical="center" wrapText="1"/>
      <protection/>
    </xf>
    <xf numFmtId="2" fontId="7" fillId="0" borderId="19" xfId="33" applyNumberFormat="1" applyFont="1" applyFill="1" applyBorder="1" applyAlignment="1">
      <alignment vertical="center"/>
      <protection/>
    </xf>
    <xf numFmtId="4" fontId="7" fillId="0" borderId="21" xfId="33" applyNumberFormat="1" applyFont="1" applyFill="1" applyBorder="1" applyAlignment="1">
      <alignment vertical="center"/>
      <protection/>
    </xf>
    <xf numFmtId="2" fontId="1" fillId="0" borderId="19" xfId="33" applyNumberFormat="1" applyFont="1" applyFill="1" applyBorder="1" applyAlignment="1">
      <alignment vertical="center"/>
      <protection/>
    </xf>
    <xf numFmtId="4" fontId="1" fillId="0" borderId="21" xfId="33" applyNumberFormat="1" applyFont="1" applyFill="1" applyBorder="1" applyAlignment="1">
      <alignment vertical="center"/>
      <protection/>
    </xf>
    <xf numFmtId="2" fontId="0" fillId="0" borderId="19" xfId="0" applyNumberFormat="1" applyBorder="1"/>
    <xf numFmtId="2" fontId="0" fillId="0" borderId="21" xfId="0" applyNumberFormat="1" applyBorder="1"/>
    <xf numFmtId="0" fontId="4" fillId="0" borderId="28" xfId="33" applyFont="1" applyFill="1" applyBorder="1" applyAlignment="1">
      <alignment vertical="center" wrapText="1"/>
      <protection/>
    </xf>
    <xf numFmtId="4" fontId="3" fillId="0" borderId="28" xfId="33" applyNumberFormat="1" applyFont="1" applyFill="1" applyBorder="1" applyAlignment="1">
      <alignment horizontal="right" vertical="center"/>
      <protection/>
    </xf>
    <xf numFmtId="2" fontId="10" fillId="0" borderId="28" xfId="0" applyNumberFormat="1" applyFont="1" applyBorder="1"/>
    <xf numFmtId="169" fontId="1" fillId="0" borderId="19" xfId="33" applyNumberFormat="1" applyBorder="1">
      <alignment/>
      <protection/>
    </xf>
    <xf numFmtId="169" fontId="1" fillId="0" borderId="21" xfId="33" applyNumberFormat="1" applyBorder="1">
      <alignment/>
      <protection/>
    </xf>
    <xf numFmtId="169" fontId="0" fillId="0" borderId="19" xfId="0" applyNumberFormat="1" applyBorder="1"/>
    <xf numFmtId="169" fontId="0" fillId="0" borderId="21" xfId="0" applyNumberFormat="1" applyBorder="1"/>
    <xf numFmtId="0" fontId="0" fillId="0" borderId="0" xfId="0" applyFont="1"/>
    <xf numFmtId="169" fontId="52" fillId="0" borderId="28" xfId="33" applyNumberFormat="1" applyFont="1" applyBorder="1">
      <alignment/>
      <protection/>
    </xf>
    <xf numFmtId="169" fontId="10" fillId="0" borderId="28" xfId="0" applyNumberFormat="1" applyFont="1" applyBorder="1"/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3" fillId="0" borderId="32" xfId="26" applyNumberFormat="1" applyFont="1" applyFill="1" applyBorder="1" applyAlignment="1" quotePrefix="1">
      <alignment horizontal="center" vertical="top"/>
      <protection/>
    </xf>
    <xf numFmtId="0" fontId="3" fillId="0" borderId="32" xfId="26" applyFont="1" applyFill="1" applyBorder="1" applyAlignment="1" quotePrefix="1">
      <alignment horizontal="center" vertical="top"/>
      <protection/>
    </xf>
    <xf numFmtId="0" fontId="4" fillId="0" borderId="23" xfId="26" applyFont="1" applyFill="1" applyBorder="1" applyAlignment="1">
      <alignment vertical="center"/>
      <protection/>
    </xf>
    <xf numFmtId="0" fontId="4" fillId="0" borderId="23" xfId="22" applyFont="1" applyFill="1" applyBorder="1" applyAlignment="1">
      <alignment horizontal="center"/>
      <protection/>
    </xf>
    <xf numFmtId="0" fontId="4" fillId="0" borderId="32" xfId="22" applyFont="1" applyFill="1" applyBorder="1" applyAlignment="1">
      <alignment horizontal="center"/>
      <protection/>
    </xf>
    <xf numFmtId="3" fontId="0" fillId="0" borderId="19" xfId="0" applyNumberFormat="1" applyBorder="1"/>
    <xf numFmtId="3" fontId="0" fillId="0" borderId="21" xfId="0" applyNumberFormat="1" applyBorder="1"/>
    <xf numFmtId="3" fontId="10" fillId="0" borderId="28" xfId="0" applyNumberFormat="1" applyFont="1" applyBorder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9" fillId="0" borderId="24" xfId="26" applyFont="1" applyFill="1" applyBorder="1" applyAlignment="1" quotePrefix="1">
      <alignment horizontal="center" vertical="top" wrapText="1"/>
      <protection/>
    </xf>
    <xf numFmtId="0" fontId="3" fillId="0" borderId="34" xfId="22" applyFont="1" applyFill="1" applyBorder="1" applyAlignment="1">
      <alignment horizontal="center"/>
      <protection/>
    </xf>
    <xf numFmtId="0" fontId="3" fillId="0" borderId="35" xfId="22" applyFont="1" applyFill="1" applyBorder="1" applyAlignment="1">
      <alignment horizontal="center"/>
      <protection/>
    </xf>
    <xf numFmtId="0" fontId="55" fillId="0" borderId="34" xfId="26" applyFont="1" applyFill="1" applyBorder="1" applyAlignment="1">
      <alignment horizontal="center" vertical="top" wrapText="1"/>
      <protection/>
    </xf>
    <xf numFmtId="0" fontId="55" fillId="0" borderId="35" xfId="26" applyFont="1" applyFill="1" applyBorder="1" applyAlignment="1">
      <alignment horizontal="center" vertical="top" wrapText="1"/>
      <protection/>
    </xf>
  </cellXfs>
  <cellStyles count="9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Endeksler!$C$2:$C$84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Endeksler!$E$2:$E$84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Endeksler!$G$2:$G$84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Endeksler!$A$2:$A$84</c:f>
              <c:strCache/>
            </c:strRef>
          </c:cat>
          <c:val>
            <c:numRef>
              <c:f>Endeksler!$I$2:$I$84</c:f>
              <c:numCache/>
            </c:numRef>
          </c:val>
          <c:smooth val="0"/>
        </c:ser>
        <c:axId val="33556649"/>
        <c:axId val="33574386"/>
      </c:lineChart>
      <c:dateAx>
        <c:axId val="33556649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33574386"/>
        <c:crosses val="autoZero"/>
        <c:auto val="1"/>
        <c:baseTimeUnit val="months"/>
        <c:noMultiLvlLbl val="0"/>
      </c:dateAx>
      <c:valAx>
        <c:axId val="33574386"/>
        <c:scaling>
          <c:orientation val="minMax"/>
        </c:scaling>
        <c:axPos val="l"/>
        <c:majorGridlines/>
        <c:delete val="0"/>
        <c:numFmt formatCode="#,##0.0" sourceLinked="1"/>
        <c:majorTickMark val="out"/>
        <c:minorTickMark val="none"/>
        <c:tickLblPos val="nextTo"/>
        <c:crossAx val="3355664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4a_İşyeri_İl!$L$2:$L$16</c:f>
              <c:strCache/>
            </c:strRef>
          </c:cat>
          <c:val>
            <c:numRef>
              <c:f>4a_İşyeri_İl!$M$2:$M$16</c:f>
              <c:numCache/>
            </c:numRef>
          </c:val>
        </c:ser>
        <c:axId val="15007955"/>
        <c:axId val="853868"/>
      </c:barChart>
      <c:catAx>
        <c:axId val="15007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3868"/>
        <c:crosses val="autoZero"/>
        <c:auto val="1"/>
        <c:lblOffset val="100"/>
        <c:noMultiLvlLbl val="0"/>
      </c:catAx>
      <c:valAx>
        <c:axId val="853868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15007955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4a_Kadın_Sektör!$L$2:$L$11</c:f>
              <c:strCache/>
            </c:strRef>
          </c:cat>
          <c:val>
            <c:numRef>
              <c:f>4a_Kadın_Sektör!$M$2:$M$11</c:f>
              <c:numCache/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4454"/>
        <c:crosses val="autoZero"/>
        <c:auto val="1"/>
        <c:lblOffset val="100"/>
        <c:noMultiLvlLbl val="0"/>
      </c:catAx>
      <c:valAx>
        <c:axId val="2054454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7684813"/>
        <c:crosses val="autoZero"/>
        <c:crossBetween val="between"/>
        <c:dispUnits/>
        <c:majorUnit val="2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4a_Kadın_İmalat_Sektör!$M$2:$M$11</c:f>
              <c:strCache/>
            </c:strRef>
          </c:cat>
          <c:val>
            <c:numRef>
              <c:f>4a_Kadın_İmalat_Sektör!$N$2:$N$11</c:f>
              <c:numCache/>
            </c:numRef>
          </c:val>
        </c:ser>
        <c:axId val="18490087"/>
        <c:axId val="32193056"/>
      </c:barChart>
      <c:catAx>
        <c:axId val="1849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93056"/>
        <c:crosses val="autoZero"/>
        <c:auto val="1"/>
        <c:lblOffset val="100"/>
        <c:noMultiLvlLbl val="0"/>
      </c:catAx>
      <c:valAx>
        <c:axId val="32193056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18490087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4a_Kadın_İl!$M$2:$M$16</c:f>
              <c:strCache/>
            </c:strRef>
          </c:cat>
          <c:val>
            <c:numRef>
              <c:f>4a_Kadın_İl!$N$2:$N$16</c:f>
              <c:numCache/>
            </c:numRef>
          </c:val>
        </c:ser>
        <c:axId val="21302049"/>
        <c:axId val="57500714"/>
      </c:barChart>
      <c:catAx>
        <c:axId val="21302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00714"/>
        <c:crosses val="autoZero"/>
        <c:auto val="1"/>
        <c:lblOffset val="100"/>
        <c:noMultiLvlLbl val="0"/>
      </c:catAx>
      <c:valAx>
        <c:axId val="57500714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21302049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4a_Kadın_İl!$V$2:$V$16</c:f>
              <c:strCache/>
            </c:strRef>
          </c:cat>
          <c:val>
            <c:numRef>
              <c:f>4a_Kadın_İl!$W$2:$W$16</c:f>
              <c:numCache/>
            </c:numRef>
          </c:val>
        </c:ser>
        <c:axId val="47744379"/>
        <c:axId val="27046228"/>
      </c:barChart>
      <c:catAx>
        <c:axId val="47744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46228"/>
        <c:crosses val="autoZero"/>
        <c:auto val="1"/>
        <c:lblOffset val="100"/>
        <c:noMultiLvlLbl val="0"/>
      </c:catAx>
      <c:valAx>
        <c:axId val="27046228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47744379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4a_Kadın_İl!$AE$2:$AE$16</c:f>
              <c:strCache/>
            </c:strRef>
          </c:cat>
          <c:val>
            <c:numRef>
              <c:f>4a_Kadın_İl!$AF$2:$AF$16</c:f>
              <c:numCache/>
            </c:numRef>
          </c:val>
        </c:ser>
        <c:axId val="42089461"/>
        <c:axId val="43260830"/>
      </c:barChart>
      <c:catAx>
        <c:axId val="4208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  <c:min val="0"/>
        </c:scaling>
        <c:axPos val="b"/>
        <c:delete val="0"/>
        <c:numFmt formatCode="0.0%" sourceLinked="1"/>
        <c:majorTickMark val="out"/>
        <c:minorTickMark val="none"/>
        <c:tickLblPos val="nextTo"/>
        <c:crossAx val="42089461"/>
        <c:crosses val="autoZero"/>
        <c:crossBetween val="between"/>
        <c:dispUnits/>
        <c:majorUnit val="0.1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KOBİ_İşyeri_İl!#REF!</c:f>
            </c:strRef>
          </c:cat>
          <c:val>
            <c:numLit>
              <c:ptCount val="1"/>
              <c:pt idx="0">
                <c:v>1</c:v>
              </c:pt>
            </c:numLit>
          </c:val>
        </c:ser>
        <c:axId val="53803151"/>
        <c:axId val="14466312"/>
      </c:barChart>
      <c:catAx>
        <c:axId val="53803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5"/>
          <c:y val="0.03"/>
          <c:w val="0.47575"/>
          <c:h val="0.94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4a_Sektör!$U$2:$U$11</c:f>
              <c:strCache/>
            </c:strRef>
          </c:cat>
          <c:val>
            <c:numRef>
              <c:f>4a_Sektör!$V$2:$V$11</c:f>
              <c:numCache/>
            </c:numRef>
          </c:val>
        </c:ser>
        <c:axId val="33734019"/>
        <c:axId val="35170716"/>
      </c:barChart>
      <c:catAx>
        <c:axId val="33734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b"/>
        <c:delete val="1"/>
        <c:majorTickMark val="out"/>
        <c:minorTickMark val="none"/>
        <c:tickLblPos val="none"/>
        <c:crossAx val="33734019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4a_Sektör!$L$3:$L$11</c:f>
              <c:strCache/>
            </c:strRef>
          </c:cat>
          <c:val>
            <c:numRef>
              <c:f>4a_Sektör!$M$3:$M$11</c:f>
              <c:numCache/>
            </c:numRef>
          </c:val>
        </c:ser>
        <c:axId val="48100989"/>
        <c:axId val="30255718"/>
      </c:barChart>
      <c:catAx>
        <c:axId val="48100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255718"/>
        <c:crosses val="autoZero"/>
        <c:auto val="1"/>
        <c:lblOffset val="100"/>
        <c:noMultiLvlLbl val="0"/>
      </c:catAx>
      <c:valAx>
        <c:axId val="30255718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8100989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4a_İmalat_Sektör!$L$2:$L$11</c:f>
              <c:strCache/>
            </c:strRef>
          </c:cat>
          <c:val>
            <c:numRef>
              <c:f>4a_İmalat_Sektör!$M$2:$M$11</c:f>
              <c:numCache/>
            </c:numRef>
          </c:val>
        </c:ser>
        <c:axId val="3866007"/>
        <c:axId val="34794064"/>
      </c:barChart>
      <c:catAx>
        <c:axId val="386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3866007"/>
        <c:crosses val="autoZero"/>
        <c:crossBetween val="between"/>
        <c:dispUnits/>
        <c:majorUnit val="0.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875"/>
          <c:y val="0.024"/>
          <c:w val="0.419"/>
          <c:h val="0.7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4a_İşyeri_Sektör!$M$2:$M$11</c:f>
              <c:strCache/>
            </c:strRef>
          </c:cat>
          <c:val>
            <c:numRef>
              <c:f>4a_İşyeri_Sektör!$N$2:$N$11</c:f>
              <c:numCache/>
            </c:numRef>
          </c:val>
        </c:ser>
        <c:axId val="44711121"/>
        <c:axId val="66855770"/>
      </c:barChart>
      <c:catAx>
        <c:axId val="44711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44711121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4a_İl!$L$2:$L$16</c:f>
              <c:strCache/>
            </c:strRef>
          </c:cat>
          <c:val>
            <c:numRef>
              <c:f>4a_İl!$M$2:$M$16</c:f>
              <c:numCache/>
            </c:numRef>
          </c:val>
        </c:ser>
        <c:axId val="64831019"/>
        <c:axId val="46608260"/>
      </c:barChart>
      <c:catAx>
        <c:axId val="6483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6483101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"/>
          <c:y val="0.03225"/>
          <c:w val="0.634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4b_Esnaf_İl!$L$2:$L$16</c:f>
              <c:strCache/>
            </c:strRef>
          </c:cat>
          <c:val>
            <c:numRef>
              <c:f>4b_Esnaf_İl!$M$2:$M$16</c:f>
              <c:numCache/>
            </c:numRef>
          </c:val>
        </c:ser>
        <c:axId val="16821157"/>
        <c:axId val="17172686"/>
      </c:barChart>
      <c:catAx>
        <c:axId val="16821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16821157"/>
        <c:crosses val="autoZero"/>
        <c:crossBetween val="between"/>
        <c:dispUnits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4b_Tarım_İl!$L$2:$L$16</c:f>
              <c:strCache/>
            </c:strRef>
          </c:cat>
          <c:val>
            <c:numRef>
              <c:f>4b_Tarım_İl!$M$2:$M$16</c:f>
              <c:numCache/>
            </c:numRef>
          </c:val>
        </c:ser>
        <c:axId val="20336447"/>
        <c:axId val="48810296"/>
      </c:barChart>
      <c:catAx>
        <c:axId val="20336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8810296"/>
        <c:crosses val="autoZero"/>
        <c:auto val="1"/>
        <c:lblOffset val="100"/>
        <c:noMultiLvlLbl val="0"/>
      </c:catAx>
      <c:valAx>
        <c:axId val="48810296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20336447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'4c_Kamu_İl '!$L$2:$L$16</c:f>
              <c:strCache/>
            </c:strRef>
          </c:cat>
          <c:val>
            <c:numRef>
              <c:f>'4c_Kamu_İl '!$M$2:$M$16</c:f>
              <c:numCache/>
            </c:numRef>
          </c:val>
        </c:ser>
        <c:axId val="36639481"/>
        <c:axId val="61319874"/>
      </c:barChart>
      <c:catAx>
        <c:axId val="36639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19874"/>
        <c:crosses val="autoZero"/>
        <c:auto val="1"/>
        <c:lblOffset val="100"/>
        <c:noMultiLvlLbl val="0"/>
      </c:catAx>
      <c:valAx>
        <c:axId val="61319874"/>
        <c:scaling>
          <c:orientation val="minMax"/>
        </c:scaling>
        <c:axPos val="b"/>
        <c:delete val="0"/>
        <c:numFmt formatCode="0.0%" sourceLinked="1"/>
        <c:majorTickMark val="out"/>
        <c:minorTickMark val="none"/>
        <c:tickLblPos val="nextTo"/>
        <c:crossAx val="36639481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000000000000755" l="0.70000000000000062" r="0.70000000000000062" t="0.7500000000000075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21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172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9525</xdr:rowOff>
    </xdr:from>
    <xdr:to>
      <xdr:col>20</xdr:col>
      <xdr:colOff>1600200</xdr:colOff>
      <xdr:row>14</xdr:row>
      <xdr:rowOff>161925</xdr:rowOff>
    </xdr:to>
    <xdr:graphicFrame macro="">
      <xdr:nvGraphicFramePr>
        <xdr:cNvPr id="12332" name="1 Grafik"/>
        <xdr:cNvGraphicFramePr/>
      </xdr:nvGraphicFramePr>
      <xdr:xfrm>
        <a:off x="19021425" y="371475"/>
        <a:ext cx="5257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</xdr:row>
      <xdr:rowOff>9525</xdr:rowOff>
    </xdr:from>
    <xdr:to>
      <xdr:col>20</xdr:col>
      <xdr:colOff>19050</xdr:colOff>
      <xdr:row>26</xdr:row>
      <xdr:rowOff>38100</xdr:rowOff>
    </xdr:to>
    <xdr:graphicFrame macro="">
      <xdr:nvGraphicFramePr>
        <xdr:cNvPr id="13370" name="1 Grafik"/>
        <xdr:cNvGraphicFramePr/>
      </xdr:nvGraphicFramePr>
      <xdr:xfrm>
        <a:off x="18935700" y="561975"/>
        <a:ext cx="29622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19</xdr:col>
      <xdr:colOff>180975</xdr:colOff>
      <xdr:row>26</xdr:row>
      <xdr:rowOff>161925</xdr:rowOff>
    </xdr:to>
    <xdr:graphicFrame macro="">
      <xdr:nvGraphicFramePr>
        <xdr:cNvPr id="2" name="Grafik 1"/>
        <xdr:cNvGraphicFramePr/>
      </xdr:nvGraphicFramePr>
      <xdr:xfrm>
        <a:off x="16706850" y="752475"/>
        <a:ext cx="26193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600075</xdr:colOff>
      <xdr:row>1</xdr:row>
      <xdr:rowOff>9525</xdr:rowOff>
    </xdr:from>
    <xdr:to>
      <xdr:col>28</xdr:col>
      <xdr:colOff>142875</xdr:colOff>
      <xdr:row>26</xdr:row>
      <xdr:rowOff>171450</xdr:rowOff>
    </xdr:to>
    <xdr:graphicFrame macro="">
      <xdr:nvGraphicFramePr>
        <xdr:cNvPr id="3" name="Grafik 2"/>
        <xdr:cNvGraphicFramePr/>
      </xdr:nvGraphicFramePr>
      <xdr:xfrm>
        <a:off x="22183725" y="752475"/>
        <a:ext cx="25908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1</xdr:row>
      <xdr:rowOff>0</xdr:rowOff>
    </xdr:from>
    <xdr:to>
      <xdr:col>37</xdr:col>
      <xdr:colOff>190500</xdr:colOff>
      <xdr:row>26</xdr:row>
      <xdr:rowOff>161925</xdr:rowOff>
    </xdr:to>
    <xdr:graphicFrame macro="">
      <xdr:nvGraphicFramePr>
        <xdr:cNvPr id="4" name="Grafik 3"/>
        <xdr:cNvGraphicFramePr/>
      </xdr:nvGraphicFramePr>
      <xdr:xfrm>
        <a:off x="27679650" y="742950"/>
        <a:ext cx="26289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19050</xdr:colOff>
      <xdr:row>24</xdr:row>
      <xdr:rowOff>19050</xdr:rowOff>
    </xdr:to>
    <xdr:graphicFrame macro="">
      <xdr:nvGraphicFramePr>
        <xdr:cNvPr id="2" name="Grafik 1"/>
        <xdr:cNvGraphicFramePr/>
      </xdr:nvGraphicFramePr>
      <xdr:xfrm>
        <a:off x="9677400" y="847725"/>
        <a:ext cx="190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609600</xdr:colOff>
      <xdr:row>1</xdr:row>
      <xdr:rowOff>9525</xdr:rowOff>
    </xdr:from>
    <xdr:to>
      <xdr:col>28</xdr:col>
      <xdr:colOff>609600</xdr:colOff>
      <xdr:row>28</xdr:row>
      <xdr:rowOff>47625</xdr:rowOff>
    </xdr:to>
    <xdr:graphicFrame macro="">
      <xdr:nvGraphicFramePr>
        <xdr:cNvPr id="3160" name="2 Grafik"/>
        <xdr:cNvGraphicFramePr/>
      </xdr:nvGraphicFramePr>
      <xdr:xfrm>
        <a:off x="26384250" y="809625"/>
        <a:ext cx="36576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609600</xdr:colOff>
      <xdr:row>1</xdr:row>
      <xdr:rowOff>9525</xdr:rowOff>
    </xdr:from>
    <xdr:to>
      <xdr:col>19</xdr:col>
      <xdr:colOff>9525</xdr:colOff>
      <xdr:row>24</xdr:row>
      <xdr:rowOff>114300</xdr:rowOff>
    </xdr:to>
    <xdr:graphicFrame macro="">
      <xdr:nvGraphicFramePr>
        <xdr:cNvPr id="10" name="Grafik 9"/>
        <xdr:cNvGraphicFramePr/>
      </xdr:nvGraphicFramePr>
      <xdr:xfrm>
        <a:off x="19202400" y="809625"/>
        <a:ext cx="30575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561975</xdr:colOff>
      <xdr:row>1</xdr:row>
      <xdr:rowOff>0</xdr:rowOff>
    </xdr:from>
    <xdr:to>
      <xdr:col>19</xdr:col>
      <xdr:colOff>95250</xdr:colOff>
      <xdr:row>23</xdr:row>
      <xdr:rowOff>0</xdr:rowOff>
    </xdr:to>
    <xdr:graphicFrame macro="">
      <xdr:nvGraphicFramePr>
        <xdr:cNvPr id="4184" name="1 Grafik"/>
        <xdr:cNvGraphicFramePr/>
      </xdr:nvGraphicFramePr>
      <xdr:xfrm>
        <a:off x="17821275" y="371475"/>
        <a:ext cx="30765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1</xdr:row>
      <xdr:rowOff>9525</xdr:rowOff>
    </xdr:from>
    <xdr:to>
      <xdr:col>21</xdr:col>
      <xdr:colOff>1714500</xdr:colOff>
      <xdr:row>14</xdr:row>
      <xdr:rowOff>152400</xdr:rowOff>
    </xdr:to>
    <xdr:graphicFrame macro="">
      <xdr:nvGraphicFramePr>
        <xdr:cNvPr id="5164" name="1 Grafik"/>
        <xdr:cNvGraphicFramePr/>
      </xdr:nvGraphicFramePr>
      <xdr:xfrm>
        <a:off x="18592800" y="561975"/>
        <a:ext cx="53721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1</xdr:row>
      <xdr:rowOff>0</xdr:rowOff>
    </xdr:from>
    <xdr:to>
      <xdr:col>18</xdr:col>
      <xdr:colOff>428625</xdr:colOff>
      <xdr:row>27</xdr:row>
      <xdr:rowOff>66675</xdr:rowOff>
    </xdr:to>
    <xdr:graphicFrame macro="">
      <xdr:nvGraphicFramePr>
        <xdr:cNvPr id="7212" name="1 Grafik"/>
        <xdr:cNvGraphicFramePr/>
      </xdr:nvGraphicFramePr>
      <xdr:xfrm>
        <a:off x="15735300" y="361950"/>
        <a:ext cx="29051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18</xdr:col>
      <xdr:colOff>609600</xdr:colOff>
      <xdr:row>26</xdr:row>
      <xdr:rowOff>123825</xdr:rowOff>
    </xdr:to>
    <xdr:graphicFrame macro="">
      <xdr:nvGraphicFramePr>
        <xdr:cNvPr id="8236" name="2 Grafik"/>
        <xdr:cNvGraphicFramePr/>
      </xdr:nvGraphicFramePr>
      <xdr:xfrm>
        <a:off x="14925675" y="552450"/>
        <a:ext cx="3048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0</xdr:row>
      <xdr:rowOff>552450</xdr:rowOff>
    </xdr:from>
    <xdr:to>
      <xdr:col>18</xdr:col>
      <xdr:colOff>76200</xdr:colOff>
      <xdr:row>27</xdr:row>
      <xdr:rowOff>161925</xdr:rowOff>
    </xdr:to>
    <xdr:graphicFrame macro="">
      <xdr:nvGraphicFramePr>
        <xdr:cNvPr id="9274" name="1 Grafik"/>
        <xdr:cNvGraphicFramePr/>
      </xdr:nvGraphicFramePr>
      <xdr:xfrm>
        <a:off x="15125700" y="552450"/>
        <a:ext cx="26765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361950</xdr:rowOff>
    </xdr:from>
    <xdr:to>
      <xdr:col>18</xdr:col>
      <xdr:colOff>161925</xdr:colOff>
      <xdr:row>27</xdr:row>
      <xdr:rowOff>85725</xdr:rowOff>
    </xdr:to>
    <xdr:graphicFrame macro="">
      <xdr:nvGraphicFramePr>
        <xdr:cNvPr id="10298" name="1 Grafik"/>
        <xdr:cNvGraphicFramePr/>
      </xdr:nvGraphicFramePr>
      <xdr:xfrm>
        <a:off x="15116175" y="361950"/>
        <a:ext cx="26003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609600</xdr:colOff>
      <xdr:row>1</xdr:row>
      <xdr:rowOff>0</xdr:rowOff>
    </xdr:from>
    <xdr:to>
      <xdr:col>17</xdr:col>
      <xdr:colOff>609600</xdr:colOff>
      <xdr:row>29</xdr:row>
      <xdr:rowOff>0</xdr:rowOff>
    </xdr:to>
    <xdr:graphicFrame macro="">
      <xdr:nvGraphicFramePr>
        <xdr:cNvPr id="11322" name="1 Grafik"/>
        <xdr:cNvGraphicFramePr/>
      </xdr:nvGraphicFramePr>
      <xdr:xfrm>
        <a:off x="15916275" y="361950"/>
        <a:ext cx="24384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9;a&#287;layan\TEPAV%20&#304;stihdam%20&#304;zleme%20B&#252;lteni\TEMMUZ-2015\&#304;stihdam_&#304;zleme_B&#252;lteni_07_2015_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/>
      <sheetData sheetId="1"/>
      <sheetData sheetId="2"/>
      <sheetData sheetId="3"/>
      <sheetData sheetId="4">
        <row r="2">
          <cell r="E2">
            <v>291832</v>
          </cell>
        </row>
        <row r="3">
          <cell r="E3">
            <v>41411</v>
          </cell>
        </row>
        <row r="4">
          <cell r="E4">
            <v>91688</v>
          </cell>
        </row>
        <row r="5">
          <cell r="E5">
            <v>21080</v>
          </cell>
        </row>
        <row r="6">
          <cell r="E6">
            <v>41906</v>
          </cell>
        </row>
        <row r="7">
          <cell r="E7">
            <v>1181998</v>
          </cell>
        </row>
        <row r="8">
          <cell r="E8">
            <v>591939</v>
          </cell>
        </row>
        <row r="9">
          <cell r="E9">
            <v>23293</v>
          </cell>
        </row>
        <row r="10">
          <cell r="E10">
            <v>162157</v>
          </cell>
        </row>
        <row r="11">
          <cell r="E11">
            <v>169346</v>
          </cell>
        </row>
        <row r="12">
          <cell r="E12">
            <v>43231</v>
          </cell>
        </row>
        <row r="13">
          <cell r="E13">
            <v>22662</v>
          </cell>
        </row>
        <row r="14">
          <cell r="E14">
            <v>20180</v>
          </cell>
        </row>
        <row r="15">
          <cell r="E15">
            <v>59087</v>
          </cell>
        </row>
        <row r="16">
          <cell r="E16">
            <v>37295</v>
          </cell>
        </row>
        <row r="17">
          <cell r="E17">
            <v>645999</v>
          </cell>
        </row>
        <row r="18">
          <cell r="E18">
            <v>84161</v>
          </cell>
        </row>
        <row r="19">
          <cell r="E19">
            <v>23815</v>
          </cell>
        </row>
        <row r="20">
          <cell r="E20">
            <v>55514</v>
          </cell>
        </row>
        <row r="21">
          <cell r="E21">
            <v>188791</v>
          </cell>
        </row>
        <row r="22">
          <cell r="E22">
            <v>117251</v>
          </cell>
        </row>
        <row r="23">
          <cell r="E23">
            <v>62138</v>
          </cell>
        </row>
        <row r="24">
          <cell r="E24">
            <v>63584</v>
          </cell>
        </row>
        <row r="25">
          <cell r="E25">
            <v>26076</v>
          </cell>
        </row>
        <row r="26">
          <cell r="E26">
            <v>80480</v>
          </cell>
        </row>
        <row r="27">
          <cell r="E27">
            <v>168756</v>
          </cell>
        </row>
        <row r="28">
          <cell r="E28">
            <v>267225</v>
          </cell>
        </row>
        <row r="29">
          <cell r="E29">
            <v>50991</v>
          </cell>
        </row>
        <row r="30">
          <cell r="E30">
            <v>15899</v>
          </cell>
        </row>
        <row r="31">
          <cell r="E31">
            <v>12331</v>
          </cell>
        </row>
        <row r="32">
          <cell r="E32">
            <v>150160</v>
          </cell>
        </row>
        <row r="33">
          <cell r="E33">
            <v>64546</v>
          </cell>
        </row>
        <row r="34">
          <cell r="E34">
            <v>226570</v>
          </cell>
        </row>
        <row r="35">
          <cell r="E35">
            <v>4017275</v>
          </cell>
        </row>
        <row r="36">
          <cell r="E36">
            <v>864362</v>
          </cell>
        </row>
        <row r="37">
          <cell r="E37">
            <v>21631</v>
          </cell>
        </row>
        <row r="38">
          <cell r="E38">
            <v>48111</v>
          </cell>
        </row>
        <row r="39">
          <cell r="E39">
            <v>223968</v>
          </cell>
        </row>
        <row r="40">
          <cell r="E40">
            <v>65458</v>
          </cell>
        </row>
        <row r="41">
          <cell r="E41">
            <v>25911</v>
          </cell>
        </row>
        <row r="42">
          <cell r="E42">
            <v>464219</v>
          </cell>
        </row>
        <row r="43">
          <cell r="E43">
            <v>302771</v>
          </cell>
        </row>
        <row r="44">
          <cell r="E44">
            <v>83227</v>
          </cell>
        </row>
        <row r="45">
          <cell r="E45">
            <v>90866</v>
          </cell>
        </row>
        <row r="46">
          <cell r="E46">
            <v>227783</v>
          </cell>
        </row>
        <row r="47">
          <cell r="E47">
            <v>132690</v>
          </cell>
        </row>
        <row r="48">
          <cell r="E48">
            <v>56034</v>
          </cell>
        </row>
        <row r="49">
          <cell r="E49">
            <v>232816</v>
          </cell>
        </row>
        <row r="50">
          <cell r="E50">
            <v>19188</v>
          </cell>
        </row>
        <row r="51">
          <cell r="E51">
            <v>40842</v>
          </cell>
        </row>
        <row r="52">
          <cell r="E52">
            <v>39893</v>
          </cell>
        </row>
        <row r="53">
          <cell r="E53">
            <v>74280</v>
          </cell>
        </row>
        <row r="54">
          <cell r="E54">
            <v>48034</v>
          </cell>
        </row>
        <row r="55">
          <cell r="E55">
            <v>171872</v>
          </cell>
        </row>
        <row r="56">
          <cell r="E56">
            <v>154367</v>
          </cell>
        </row>
        <row r="57">
          <cell r="E57">
            <v>19800</v>
          </cell>
        </row>
        <row r="58">
          <cell r="E58">
            <v>23148</v>
          </cell>
        </row>
        <row r="59">
          <cell r="E59">
            <v>79945</v>
          </cell>
        </row>
        <row r="60">
          <cell r="E60">
            <v>245366</v>
          </cell>
        </row>
        <row r="61">
          <cell r="E61">
            <v>54199</v>
          </cell>
        </row>
        <row r="62">
          <cell r="E62">
            <v>119612</v>
          </cell>
        </row>
        <row r="63">
          <cell r="E63">
            <v>9329</v>
          </cell>
        </row>
        <row r="64">
          <cell r="E64">
            <v>109233</v>
          </cell>
        </row>
        <row r="65">
          <cell r="E65">
            <v>59553</v>
          </cell>
        </row>
        <row r="66">
          <cell r="E66">
            <v>63053</v>
          </cell>
        </row>
        <row r="67">
          <cell r="E67">
            <v>37832</v>
          </cell>
        </row>
        <row r="68">
          <cell r="E68">
            <v>81136</v>
          </cell>
        </row>
        <row r="69">
          <cell r="E69">
            <v>44651</v>
          </cell>
        </row>
        <row r="70">
          <cell r="E70">
            <v>7867</v>
          </cell>
        </row>
        <row r="71">
          <cell r="E71">
            <v>42146</v>
          </cell>
        </row>
        <row r="72">
          <cell r="E72">
            <v>35032</v>
          </cell>
        </row>
        <row r="73">
          <cell r="E73">
            <v>43498</v>
          </cell>
        </row>
        <row r="74">
          <cell r="E74">
            <v>26558</v>
          </cell>
        </row>
        <row r="75">
          <cell r="E75">
            <v>27927</v>
          </cell>
        </row>
        <row r="76">
          <cell r="E76">
            <v>8919</v>
          </cell>
        </row>
        <row r="77">
          <cell r="E77">
            <v>13419</v>
          </cell>
        </row>
        <row r="78">
          <cell r="E78">
            <v>51014</v>
          </cell>
        </row>
        <row r="79">
          <cell r="E79">
            <v>42086</v>
          </cell>
        </row>
        <row r="80">
          <cell r="E80">
            <v>12198</v>
          </cell>
        </row>
        <row r="81">
          <cell r="E81">
            <v>48617</v>
          </cell>
        </row>
        <row r="82">
          <cell r="E82">
            <v>76147</v>
          </cell>
        </row>
        <row r="83">
          <cell r="E83">
            <v>13891275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workbookViewId="0" topLeftCell="A1">
      <pane ySplit="1" topLeftCell="A2" activePane="bottomLeft" state="frozen"/>
      <selection pane="bottomLeft" activeCell="B86" sqref="B86"/>
    </sheetView>
  </sheetViews>
  <sheetFormatPr defaultColWidth="8.8515625" defaultRowHeight="15"/>
  <cols>
    <col min="1" max="1" width="9.140625" style="9" customWidth="1"/>
    <col min="2" max="2" width="17.7109375" style="9" bestFit="1" customWidth="1"/>
    <col min="3" max="3" width="11.57421875" style="9" bestFit="1" customWidth="1"/>
    <col min="4" max="4" width="15.57421875" style="9" bestFit="1" customWidth="1"/>
    <col min="5" max="5" width="17.7109375" style="9" bestFit="1" customWidth="1"/>
    <col min="6" max="6" width="12.8515625" style="9" bestFit="1" customWidth="1"/>
    <col min="7" max="7" width="18.00390625" style="9" customWidth="1"/>
    <col min="8" max="8" width="14.57421875" style="9" bestFit="1" customWidth="1"/>
    <col min="9" max="9" width="11.421875" style="9" bestFit="1" customWidth="1"/>
    <col min="10" max="10" width="8.8515625" style="9" customWidth="1"/>
    <col min="11" max="11" width="9.140625" style="9" bestFit="1" customWidth="1"/>
    <col min="12" max="14" width="8.8515625" style="9" customWidth="1"/>
    <col min="15" max="15" width="10.140625" style="9" bestFit="1" customWidth="1"/>
    <col min="16" max="16384" width="8.8515625" style="9" customWidth="1"/>
  </cols>
  <sheetData>
    <row r="1" spans="1:9" ht="15">
      <c r="A1" s="37" t="s">
        <v>0</v>
      </c>
      <c r="B1" s="40" t="s">
        <v>256</v>
      </c>
      <c r="C1" s="40" t="s">
        <v>257</v>
      </c>
      <c r="D1" s="41" t="s">
        <v>262</v>
      </c>
      <c r="E1" s="41" t="s">
        <v>263</v>
      </c>
      <c r="F1" s="42" t="s">
        <v>260</v>
      </c>
      <c r="G1" s="42" t="s">
        <v>261</v>
      </c>
      <c r="H1" s="43" t="s">
        <v>259</v>
      </c>
      <c r="I1" s="43" t="s">
        <v>258</v>
      </c>
    </row>
    <row r="2" spans="1:16" ht="15">
      <c r="A2" s="46">
        <v>39722</v>
      </c>
      <c r="B2" s="50">
        <v>9119936</v>
      </c>
      <c r="C2" s="48">
        <f>(B2/$B$2)*100</f>
        <v>100</v>
      </c>
      <c r="D2" s="50">
        <v>1910373</v>
      </c>
      <c r="E2" s="48">
        <f aca="true" t="shared" si="0" ref="E2:E65">(D2/$D$2)*100</f>
        <v>100</v>
      </c>
      <c r="F2" s="50">
        <v>1137405</v>
      </c>
      <c r="G2" s="48">
        <f>(F2/$F$2)*100</f>
        <v>100</v>
      </c>
      <c r="H2" s="50">
        <v>2187772</v>
      </c>
      <c r="I2" s="49">
        <f>(H2/$H$2)*100</f>
        <v>100</v>
      </c>
      <c r="J2" s="10"/>
      <c r="K2" s="21"/>
      <c r="O2" s="20"/>
      <c r="P2" s="11"/>
    </row>
    <row r="3" spans="1:16" ht="15">
      <c r="A3" s="46">
        <v>39753</v>
      </c>
      <c r="B3" s="50">
        <v>9022823</v>
      </c>
      <c r="C3" s="48">
        <f aca="true" t="shared" si="1" ref="C3:C66">(B3/$B$2)*100</f>
        <v>98.93515700110176</v>
      </c>
      <c r="D3" s="50">
        <v>1911654</v>
      </c>
      <c r="E3" s="48">
        <f t="shared" si="0"/>
        <v>100.06705496779948</v>
      </c>
      <c r="F3" s="50">
        <v>1140518</v>
      </c>
      <c r="G3" s="48">
        <f aca="true" t="shared" si="2" ref="G3:G66">(F3/$F$2)*100</f>
        <v>100.27369318756291</v>
      </c>
      <c r="H3" s="50">
        <v>2199425</v>
      </c>
      <c r="I3" s="49">
        <f aca="true" t="shared" si="3" ref="I3:I66">(H3/$H$2)*100</f>
        <v>100.53264234115804</v>
      </c>
      <c r="J3" s="10"/>
      <c r="K3" s="21"/>
      <c r="O3" s="20"/>
      <c r="P3" s="11"/>
    </row>
    <row r="4" spans="1:16" ht="15">
      <c r="A4" s="46">
        <v>39783</v>
      </c>
      <c r="B4" s="50">
        <v>8802989</v>
      </c>
      <c r="C4" s="48">
        <f t="shared" si="1"/>
        <v>96.5246795591548</v>
      </c>
      <c r="D4" s="50">
        <v>1897864</v>
      </c>
      <c r="E4" s="48">
        <f t="shared" si="0"/>
        <v>99.34520640733511</v>
      </c>
      <c r="F4" s="50">
        <v>1141467</v>
      </c>
      <c r="G4" s="48">
        <f t="shared" si="2"/>
        <v>100.35712872723437</v>
      </c>
      <c r="H4" s="50">
        <v>2205676</v>
      </c>
      <c r="I4" s="49">
        <f t="shared" si="3"/>
        <v>100.81836681336081</v>
      </c>
      <c r="J4" s="10"/>
      <c r="K4" s="21"/>
      <c r="O4" s="20"/>
      <c r="P4" s="11"/>
    </row>
    <row r="5" spans="1:16" ht="15">
      <c r="A5" s="46">
        <v>39814</v>
      </c>
      <c r="B5" s="50">
        <v>8481011</v>
      </c>
      <c r="C5" s="48">
        <f t="shared" si="1"/>
        <v>92.99419425750357</v>
      </c>
      <c r="D5" s="50">
        <v>1912296</v>
      </c>
      <c r="E5" s="48">
        <f t="shared" si="0"/>
        <v>100.10066097039687</v>
      </c>
      <c r="F5" s="50">
        <v>1144082</v>
      </c>
      <c r="G5" s="48">
        <f t="shared" si="2"/>
        <v>100.58703803834166</v>
      </c>
      <c r="H5" s="50">
        <v>2208984</v>
      </c>
      <c r="I5" s="49">
        <f t="shared" si="3"/>
        <v>100.96957086935933</v>
      </c>
      <c r="J5" s="10"/>
      <c r="K5" s="21"/>
      <c r="O5" s="20"/>
      <c r="P5" s="11"/>
    </row>
    <row r="6" spans="1:16" ht="15">
      <c r="A6" s="46">
        <v>39845</v>
      </c>
      <c r="B6" s="50">
        <v>8362290</v>
      </c>
      <c r="C6" s="48">
        <f t="shared" si="1"/>
        <v>91.69241977136681</v>
      </c>
      <c r="D6" s="50">
        <v>1918636</v>
      </c>
      <c r="E6" s="48">
        <f t="shared" si="0"/>
        <v>100.4325333324958</v>
      </c>
      <c r="F6" s="50">
        <v>1146634</v>
      </c>
      <c r="G6" s="48">
        <f t="shared" si="2"/>
        <v>100.81140842531904</v>
      </c>
      <c r="H6" s="50">
        <v>2213460</v>
      </c>
      <c r="I6" s="49">
        <f t="shared" si="3"/>
        <v>101.17416257269953</v>
      </c>
      <c r="J6" s="10"/>
      <c r="K6" s="21"/>
      <c r="O6" s="20"/>
      <c r="P6" s="11"/>
    </row>
    <row r="7" spans="1:16" ht="15">
      <c r="A7" s="46">
        <v>39873</v>
      </c>
      <c r="B7" s="50">
        <v>8410234</v>
      </c>
      <c r="C7" s="48">
        <f t="shared" si="1"/>
        <v>92.2181252149138</v>
      </c>
      <c r="D7" s="50">
        <v>1916016</v>
      </c>
      <c r="E7" s="48">
        <f t="shared" si="0"/>
        <v>100.29538734058741</v>
      </c>
      <c r="F7" s="50">
        <v>1150295</v>
      </c>
      <c r="G7" s="48">
        <f t="shared" si="2"/>
        <v>101.13328146086926</v>
      </c>
      <c r="H7" s="50">
        <v>2279020</v>
      </c>
      <c r="I7" s="49">
        <f t="shared" si="3"/>
        <v>104.17081853136432</v>
      </c>
      <c r="J7" s="10"/>
      <c r="K7" s="21"/>
      <c r="O7" s="20"/>
      <c r="P7" s="11"/>
    </row>
    <row r="8" spans="1:16" ht="15">
      <c r="A8" s="46">
        <v>39904</v>
      </c>
      <c r="B8" s="50">
        <v>8503053</v>
      </c>
      <c r="C8" s="48">
        <f t="shared" si="1"/>
        <v>93.23588455006701</v>
      </c>
      <c r="D8" s="50">
        <v>1931510</v>
      </c>
      <c r="E8" s="48">
        <f t="shared" si="0"/>
        <v>101.10643314159067</v>
      </c>
      <c r="F8" s="50">
        <v>1149546</v>
      </c>
      <c r="G8" s="48">
        <f t="shared" si="2"/>
        <v>101.06742980732457</v>
      </c>
      <c r="H8" s="50">
        <v>2271908</v>
      </c>
      <c r="I8" s="49">
        <f t="shared" si="3"/>
        <v>103.84573895268794</v>
      </c>
      <c r="J8" s="10"/>
      <c r="K8" s="21"/>
      <c r="O8" s="20"/>
      <c r="P8" s="11"/>
    </row>
    <row r="9" spans="1:16" ht="15">
      <c r="A9" s="46">
        <v>39934</v>
      </c>
      <c r="B9" s="50">
        <v>8674726</v>
      </c>
      <c r="C9" s="48">
        <f t="shared" si="1"/>
        <v>95.11827714580453</v>
      </c>
      <c r="D9" s="50">
        <v>1945342</v>
      </c>
      <c r="E9" s="48">
        <f t="shared" si="0"/>
        <v>101.83048022558945</v>
      </c>
      <c r="F9" s="50">
        <v>1153672</v>
      </c>
      <c r="G9" s="48">
        <f t="shared" si="2"/>
        <v>101.4301853781195</v>
      </c>
      <c r="H9" s="50">
        <v>2270276</v>
      </c>
      <c r="I9" s="49">
        <f t="shared" si="3"/>
        <v>103.77114251393655</v>
      </c>
      <c r="J9" s="10"/>
      <c r="K9" s="21"/>
      <c r="O9" s="20"/>
      <c r="P9" s="11"/>
    </row>
    <row r="10" spans="1:16" ht="15">
      <c r="A10" s="46">
        <v>39965</v>
      </c>
      <c r="B10" s="50">
        <v>8922743</v>
      </c>
      <c r="C10" s="48">
        <f t="shared" si="1"/>
        <v>97.83778087916406</v>
      </c>
      <c r="D10" s="50">
        <v>1894680</v>
      </c>
      <c r="E10" s="48">
        <f t="shared" si="0"/>
        <v>99.17853738510752</v>
      </c>
      <c r="F10" s="50">
        <v>1158562</v>
      </c>
      <c r="G10" s="48">
        <f t="shared" si="2"/>
        <v>101.86011139391861</v>
      </c>
      <c r="H10" s="50">
        <v>2271485</v>
      </c>
      <c r="I10" s="49">
        <f t="shared" si="3"/>
        <v>103.82640421396745</v>
      </c>
      <c r="J10" s="10"/>
      <c r="K10" s="21"/>
      <c r="O10" s="20"/>
      <c r="P10" s="11"/>
    </row>
    <row r="11" spans="1:53" ht="15">
      <c r="A11" s="46">
        <v>39995</v>
      </c>
      <c r="B11" s="50">
        <v>9013349</v>
      </c>
      <c r="C11" s="48">
        <f t="shared" si="1"/>
        <v>98.83127469315575</v>
      </c>
      <c r="D11" s="50">
        <v>1830370</v>
      </c>
      <c r="E11" s="48">
        <f t="shared" si="0"/>
        <v>95.81217908753945</v>
      </c>
      <c r="F11" s="50">
        <v>1049015</v>
      </c>
      <c r="G11" s="48">
        <f t="shared" si="2"/>
        <v>92.22880152628132</v>
      </c>
      <c r="H11" s="50">
        <v>2260614</v>
      </c>
      <c r="I11" s="49">
        <f t="shared" si="3"/>
        <v>103.32950599971112</v>
      </c>
      <c r="J11" s="10"/>
      <c r="K11" s="21"/>
      <c r="O11" s="20"/>
      <c r="P11" s="1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</row>
    <row r="12" spans="1:53" ht="15">
      <c r="A12" s="46">
        <v>40026</v>
      </c>
      <c r="B12" s="50">
        <v>8977653</v>
      </c>
      <c r="C12" s="48">
        <f t="shared" si="1"/>
        <v>98.43986843767325</v>
      </c>
      <c r="D12" s="50">
        <v>1786003</v>
      </c>
      <c r="E12" s="48">
        <f t="shared" si="0"/>
        <v>93.4897530482267</v>
      </c>
      <c r="F12" s="50">
        <v>1053385</v>
      </c>
      <c r="G12" s="48">
        <f t="shared" si="2"/>
        <v>92.61300943815088</v>
      </c>
      <c r="H12" s="50">
        <v>2248048</v>
      </c>
      <c r="I12" s="49">
        <f t="shared" si="3"/>
        <v>102.75513170476631</v>
      </c>
      <c r="J12" s="10"/>
      <c r="K12" s="21"/>
      <c r="O12" s="20"/>
      <c r="P12" s="1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</row>
    <row r="13" spans="1:53" ht="15">
      <c r="A13" s="46">
        <v>40057</v>
      </c>
      <c r="B13" s="50">
        <v>8950211</v>
      </c>
      <c r="C13" s="48">
        <f t="shared" si="1"/>
        <v>98.13896720327861</v>
      </c>
      <c r="D13" s="50">
        <v>1820914</v>
      </c>
      <c r="E13" s="48">
        <f t="shared" si="0"/>
        <v>95.31719721750673</v>
      </c>
      <c r="F13" s="50">
        <v>1059182</v>
      </c>
      <c r="G13" s="48">
        <f t="shared" si="2"/>
        <v>93.12267837753483</v>
      </c>
      <c r="H13" s="50">
        <v>2262750</v>
      </c>
      <c r="I13" s="49">
        <f t="shared" si="3"/>
        <v>103.42713957395927</v>
      </c>
      <c r="J13" s="10"/>
      <c r="K13" s="21"/>
      <c r="O13" s="20"/>
      <c r="P13" s="1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16" ht="15">
      <c r="A14" s="46">
        <v>40087</v>
      </c>
      <c r="B14" s="50">
        <v>9046769</v>
      </c>
      <c r="C14" s="48">
        <f t="shared" si="1"/>
        <v>99.19772463315532</v>
      </c>
      <c r="D14" s="50">
        <v>1831341</v>
      </c>
      <c r="E14" s="48">
        <f t="shared" si="0"/>
        <v>95.86300685782305</v>
      </c>
      <c r="F14" s="50">
        <v>1061647</v>
      </c>
      <c r="G14" s="48">
        <f t="shared" si="2"/>
        <v>93.33939977404707</v>
      </c>
      <c r="H14" s="50">
        <v>2279402</v>
      </c>
      <c r="I14" s="49">
        <f t="shared" si="3"/>
        <v>104.1882792173956</v>
      </c>
      <c r="J14" s="10"/>
      <c r="K14" s="21"/>
      <c r="O14" s="20"/>
      <c r="P14" s="11"/>
    </row>
    <row r="15" spans="1:16" ht="15">
      <c r="A15" s="46">
        <v>40118</v>
      </c>
      <c r="B15" s="50">
        <v>8975981</v>
      </c>
      <c r="C15" s="48">
        <f t="shared" si="1"/>
        <v>98.42153497568404</v>
      </c>
      <c r="D15" s="50">
        <v>1833978</v>
      </c>
      <c r="E15" s="48">
        <f t="shared" si="0"/>
        <v>96.00104272830488</v>
      </c>
      <c r="F15" s="50">
        <v>1066653</v>
      </c>
      <c r="G15" s="48">
        <f t="shared" si="2"/>
        <v>93.7795244437997</v>
      </c>
      <c r="H15" s="50">
        <v>2266276</v>
      </c>
      <c r="I15" s="49">
        <f t="shared" si="3"/>
        <v>103.58830810523216</v>
      </c>
      <c r="J15" s="10"/>
      <c r="K15" s="21"/>
      <c r="O15" s="20"/>
      <c r="P15" s="11"/>
    </row>
    <row r="16" spans="1:16" ht="15">
      <c r="A16" s="46">
        <v>40148</v>
      </c>
      <c r="B16" s="50">
        <v>9030202</v>
      </c>
      <c r="C16" s="48">
        <f t="shared" si="1"/>
        <v>99.01606765661514</v>
      </c>
      <c r="D16" s="50">
        <v>1832133</v>
      </c>
      <c r="E16" s="48">
        <f t="shared" si="0"/>
        <v>95.9044647301862</v>
      </c>
      <c r="F16" s="50">
        <v>1016692</v>
      </c>
      <c r="G16" s="48">
        <f t="shared" si="2"/>
        <v>89.38698176990606</v>
      </c>
      <c r="H16" s="50">
        <v>2241418</v>
      </c>
      <c r="I16" s="49">
        <f t="shared" si="3"/>
        <v>102.4520836723388</v>
      </c>
      <c r="J16" s="10"/>
      <c r="K16" s="21"/>
      <c r="O16" s="20"/>
      <c r="P16" s="11"/>
    </row>
    <row r="17" spans="1:16" ht="15">
      <c r="A17" s="46">
        <v>40179</v>
      </c>
      <c r="B17" s="50">
        <v>8874966</v>
      </c>
      <c r="C17" s="48">
        <f t="shared" si="1"/>
        <v>97.31390658881817</v>
      </c>
      <c r="D17" s="50">
        <v>1829450</v>
      </c>
      <c r="E17" s="48">
        <f t="shared" si="0"/>
        <v>95.76402095297621</v>
      </c>
      <c r="F17" s="50">
        <v>1023665</v>
      </c>
      <c r="G17" s="48">
        <f t="shared" si="2"/>
        <v>90.00004395971531</v>
      </c>
      <c r="H17" s="50">
        <v>2224741</v>
      </c>
      <c r="I17" s="49">
        <f t="shared" si="3"/>
        <v>101.68980131384806</v>
      </c>
      <c r="J17" s="10"/>
      <c r="K17" s="21"/>
      <c r="O17" s="20"/>
      <c r="P17" s="11"/>
    </row>
    <row r="18" spans="1:16" ht="15">
      <c r="A18" s="46">
        <v>40210</v>
      </c>
      <c r="B18" s="50">
        <v>8900113</v>
      </c>
      <c r="C18" s="48">
        <f t="shared" si="1"/>
        <v>97.58964317293454</v>
      </c>
      <c r="D18" s="50">
        <v>1836308</v>
      </c>
      <c r="E18" s="48">
        <f t="shared" si="0"/>
        <v>96.12300843866618</v>
      </c>
      <c r="F18" s="50">
        <v>1036251</v>
      </c>
      <c r="G18" s="48">
        <f t="shared" si="2"/>
        <v>91.10659791367192</v>
      </c>
      <c r="H18" s="50">
        <v>2232394</v>
      </c>
      <c r="I18" s="49">
        <f t="shared" si="3"/>
        <v>102.03960924630171</v>
      </c>
      <c r="J18" s="10"/>
      <c r="K18" s="21"/>
      <c r="O18" s="20"/>
      <c r="P18" s="11"/>
    </row>
    <row r="19" spans="1:16" ht="15">
      <c r="A19" s="46">
        <v>40238</v>
      </c>
      <c r="B19" s="50">
        <v>9136036</v>
      </c>
      <c r="C19" s="48">
        <f t="shared" si="1"/>
        <v>100.17653632657071</v>
      </c>
      <c r="D19" s="50">
        <v>1836519</v>
      </c>
      <c r="E19" s="48">
        <f t="shared" si="0"/>
        <v>96.13405340213666</v>
      </c>
      <c r="F19" s="50">
        <v>1044023</v>
      </c>
      <c r="G19" s="48">
        <f t="shared" si="2"/>
        <v>91.78990772855755</v>
      </c>
      <c r="H19" s="50">
        <v>2233661</v>
      </c>
      <c r="I19" s="49">
        <f t="shared" si="3"/>
        <v>102.09752204525884</v>
      </c>
      <c r="J19" s="10"/>
      <c r="K19" s="21"/>
      <c r="O19" s="20"/>
      <c r="P19" s="11"/>
    </row>
    <row r="20" spans="1:16" ht="15">
      <c r="A20" s="46">
        <v>40269</v>
      </c>
      <c r="B20" s="50">
        <v>9361665</v>
      </c>
      <c r="C20" s="48">
        <f t="shared" si="1"/>
        <v>102.65055588109391</v>
      </c>
      <c r="D20" s="50">
        <v>1840882</v>
      </c>
      <c r="E20" s="48">
        <f t="shared" si="0"/>
        <v>96.36243812072303</v>
      </c>
      <c r="F20" s="50">
        <v>1049270</v>
      </c>
      <c r="G20" s="48">
        <f t="shared" si="2"/>
        <v>92.25122098109293</v>
      </c>
      <c r="H20" s="50">
        <v>2228659</v>
      </c>
      <c r="I20" s="49">
        <f t="shared" si="3"/>
        <v>101.86888761717401</v>
      </c>
      <c r="J20" s="10"/>
      <c r="K20" s="21"/>
      <c r="O20" s="20"/>
      <c r="P20" s="11"/>
    </row>
    <row r="21" spans="1:16" ht="15">
      <c r="A21" s="46">
        <v>40299</v>
      </c>
      <c r="B21" s="50">
        <v>9604589</v>
      </c>
      <c r="C21" s="48">
        <f t="shared" si="1"/>
        <v>105.31421492431525</v>
      </c>
      <c r="D21" s="50">
        <v>1850444</v>
      </c>
      <c r="E21" s="48">
        <f t="shared" si="0"/>
        <v>96.8629686453902</v>
      </c>
      <c r="F21" s="50">
        <v>1047511</v>
      </c>
      <c r="G21" s="48">
        <f t="shared" si="2"/>
        <v>92.09657070260813</v>
      </c>
      <c r="H21" s="50">
        <v>2220134</v>
      </c>
      <c r="I21" s="49">
        <f t="shared" si="3"/>
        <v>101.47922178362279</v>
      </c>
      <c r="J21" s="10"/>
      <c r="K21" s="21"/>
      <c r="O21" s="20"/>
      <c r="P21" s="11"/>
    </row>
    <row r="22" spans="1:16" ht="15">
      <c r="A22" s="46">
        <v>40330</v>
      </c>
      <c r="B22" s="50">
        <v>9743072</v>
      </c>
      <c r="C22" s="48">
        <f t="shared" si="1"/>
        <v>106.83267952757562</v>
      </c>
      <c r="D22" s="50">
        <v>1849129</v>
      </c>
      <c r="E22" s="48">
        <f t="shared" si="0"/>
        <v>96.7941339204438</v>
      </c>
      <c r="F22" s="50">
        <v>1054916</v>
      </c>
      <c r="G22" s="48">
        <f t="shared" si="2"/>
        <v>92.74761408645118</v>
      </c>
      <c r="H22" s="50">
        <v>2250200</v>
      </c>
      <c r="I22" s="49">
        <f t="shared" si="3"/>
        <v>102.85349661664927</v>
      </c>
      <c r="J22" s="10"/>
      <c r="K22" s="21"/>
      <c r="O22" s="20"/>
      <c r="P22" s="11"/>
    </row>
    <row r="23" spans="1:16" ht="15">
      <c r="A23" s="46">
        <v>40360</v>
      </c>
      <c r="B23" s="50">
        <v>9976855</v>
      </c>
      <c r="C23" s="48">
        <f t="shared" si="1"/>
        <v>109.39610760426388</v>
      </c>
      <c r="D23" s="50">
        <v>1859828.0926363636</v>
      </c>
      <c r="E23" s="48">
        <f t="shared" si="0"/>
        <v>97.35418646705976</v>
      </c>
      <c r="F23" s="50">
        <v>1068099</v>
      </c>
      <c r="G23" s="48">
        <f t="shared" si="2"/>
        <v>93.90665594049614</v>
      </c>
      <c r="H23" s="50">
        <v>2238882</v>
      </c>
      <c r="I23" s="49">
        <f t="shared" si="3"/>
        <v>102.33616665722023</v>
      </c>
      <c r="J23" s="10"/>
      <c r="K23" s="21"/>
      <c r="O23" s="20"/>
      <c r="P23" s="11"/>
    </row>
    <row r="24" spans="1:16" ht="15">
      <c r="A24" s="46">
        <v>40391</v>
      </c>
      <c r="B24" s="50">
        <v>9937919</v>
      </c>
      <c r="C24" s="48">
        <f t="shared" si="1"/>
        <v>108.96917478368269</v>
      </c>
      <c r="D24" s="50">
        <v>1861234</v>
      </c>
      <c r="E24" s="48">
        <f t="shared" si="0"/>
        <v>97.42777981053962</v>
      </c>
      <c r="F24" s="50">
        <v>1075781</v>
      </c>
      <c r="G24" s="48">
        <f t="shared" si="2"/>
        <v>94.58205300662473</v>
      </c>
      <c r="H24" s="50">
        <v>2244534</v>
      </c>
      <c r="I24" s="49">
        <f t="shared" si="3"/>
        <v>102.59451167671952</v>
      </c>
      <c r="J24" s="10"/>
      <c r="K24" s="21"/>
      <c r="O24" s="20"/>
      <c r="P24" s="11"/>
    </row>
    <row r="25" spans="1:16" ht="15">
      <c r="A25" s="46">
        <v>40422</v>
      </c>
      <c r="B25" s="50">
        <v>9959685</v>
      </c>
      <c r="C25" s="48">
        <f t="shared" si="1"/>
        <v>109.20783873921923</v>
      </c>
      <c r="D25" s="50">
        <v>1817693.7794</v>
      </c>
      <c r="E25" s="48">
        <f t="shared" si="0"/>
        <v>95.14863219905223</v>
      </c>
      <c r="F25" s="50">
        <v>1083929</v>
      </c>
      <c r="G25" s="48">
        <f t="shared" si="2"/>
        <v>95.29842052742866</v>
      </c>
      <c r="H25" s="50">
        <v>2246537</v>
      </c>
      <c r="I25" s="49">
        <f t="shared" si="3"/>
        <v>102.68606600687824</v>
      </c>
      <c r="J25" s="10"/>
      <c r="K25" s="21"/>
      <c r="O25" s="20"/>
      <c r="P25" s="11"/>
    </row>
    <row r="26" spans="1:16" ht="15">
      <c r="A26" s="46">
        <v>40452</v>
      </c>
      <c r="B26" s="50">
        <v>9992591</v>
      </c>
      <c r="C26" s="48">
        <f t="shared" si="1"/>
        <v>109.56865267475561</v>
      </c>
      <c r="D26" s="50">
        <v>1824281.3330515001</v>
      </c>
      <c r="E26" s="48">
        <f t="shared" si="0"/>
        <v>95.49346295469525</v>
      </c>
      <c r="F26" s="50">
        <v>1089543</v>
      </c>
      <c r="G26" s="48">
        <f t="shared" si="2"/>
        <v>95.79200021100664</v>
      </c>
      <c r="H26" s="50">
        <v>2263441</v>
      </c>
      <c r="I26" s="49">
        <f t="shared" si="3"/>
        <v>103.45872421806294</v>
      </c>
      <c r="J26" s="10"/>
      <c r="K26" s="21"/>
      <c r="O26" s="20"/>
      <c r="P26" s="11"/>
    </row>
    <row r="27" spans="1:16" ht="15">
      <c r="A27" s="46">
        <v>40483</v>
      </c>
      <c r="B27" s="50">
        <v>9914876</v>
      </c>
      <c r="C27" s="48">
        <f t="shared" si="1"/>
        <v>108.71650853690203</v>
      </c>
      <c r="D27" s="50">
        <v>1832451.5024645755</v>
      </c>
      <c r="E27" s="48">
        <f t="shared" si="0"/>
        <v>95.92113699599896</v>
      </c>
      <c r="F27" s="50">
        <v>1095643</v>
      </c>
      <c r="G27" s="48">
        <f t="shared" si="2"/>
        <v>96.32830873787262</v>
      </c>
      <c r="H27" s="50">
        <v>2260299</v>
      </c>
      <c r="I27" s="49">
        <f t="shared" si="3"/>
        <v>103.31510779002566</v>
      </c>
      <c r="J27" s="10"/>
      <c r="K27" s="21"/>
      <c r="O27" s="20"/>
      <c r="P27" s="11"/>
    </row>
    <row r="28" spans="1:16" ht="15">
      <c r="A28" s="46">
        <v>40513</v>
      </c>
      <c r="B28" s="50">
        <v>10030810</v>
      </c>
      <c r="C28" s="48">
        <f t="shared" si="1"/>
        <v>109.98772359806033</v>
      </c>
      <c r="D28" s="50">
        <v>1862191.7550279992</v>
      </c>
      <c r="E28" s="48">
        <f t="shared" si="0"/>
        <v>97.47791426218855</v>
      </c>
      <c r="F28" s="50">
        <v>1101131</v>
      </c>
      <c r="G28" s="48">
        <f t="shared" si="2"/>
        <v>96.81081057319074</v>
      </c>
      <c r="H28" s="50">
        <v>2282511</v>
      </c>
      <c r="I28" s="49">
        <f t="shared" si="3"/>
        <v>104.33038726156107</v>
      </c>
      <c r="J28" s="10"/>
      <c r="K28" s="21"/>
      <c r="O28" s="20"/>
      <c r="P28" s="11"/>
    </row>
    <row r="29" spans="1:16" ht="15">
      <c r="A29" s="46">
        <v>40544</v>
      </c>
      <c r="B29" s="50">
        <v>9960858</v>
      </c>
      <c r="C29" s="48">
        <f t="shared" si="1"/>
        <v>109.22070067158367</v>
      </c>
      <c r="D29" s="50">
        <v>1876534.0000000005</v>
      </c>
      <c r="E29" s="48">
        <f t="shared" si="0"/>
        <v>98.22867052664587</v>
      </c>
      <c r="F29" s="50">
        <v>1115031</v>
      </c>
      <c r="G29" s="48">
        <f t="shared" si="2"/>
        <v>98.03289065900009</v>
      </c>
      <c r="H29" s="50">
        <v>2287486</v>
      </c>
      <c r="I29" s="49">
        <f t="shared" si="3"/>
        <v>104.55778755738716</v>
      </c>
      <c r="J29" s="10"/>
      <c r="K29" s="21"/>
      <c r="O29" s="20"/>
      <c r="P29" s="11"/>
    </row>
    <row r="30" spans="1:16" ht="15">
      <c r="A30" s="46">
        <v>40575</v>
      </c>
      <c r="B30" s="50">
        <v>9970036</v>
      </c>
      <c r="C30" s="48">
        <f t="shared" si="1"/>
        <v>109.32133734271821</v>
      </c>
      <c r="D30" s="50">
        <v>1883401.7738148256</v>
      </c>
      <c r="E30" s="48">
        <f t="shared" si="0"/>
        <v>98.58816963047664</v>
      </c>
      <c r="F30" s="50">
        <v>1144364</v>
      </c>
      <c r="G30" s="48">
        <f t="shared" si="2"/>
        <v>100.61183131778037</v>
      </c>
      <c r="H30" s="50">
        <v>2301439</v>
      </c>
      <c r="I30" s="49">
        <f t="shared" si="3"/>
        <v>105.19555968355021</v>
      </c>
      <c r="J30" s="10"/>
      <c r="K30" s="21"/>
      <c r="O30" s="20"/>
      <c r="P30" s="11"/>
    </row>
    <row r="31" spans="1:16" ht="15">
      <c r="A31" s="46">
        <v>40603</v>
      </c>
      <c r="B31" s="50">
        <v>10252034</v>
      </c>
      <c r="C31" s="48">
        <f t="shared" si="1"/>
        <v>112.41344237503421</v>
      </c>
      <c r="D31" s="50">
        <v>1901118.795957645</v>
      </c>
      <c r="E31" s="48">
        <f t="shared" si="0"/>
        <v>99.51558130049185</v>
      </c>
      <c r="F31" s="50">
        <v>1157888</v>
      </c>
      <c r="G31" s="48">
        <f t="shared" si="2"/>
        <v>101.80085369767144</v>
      </c>
      <c r="H31" s="50">
        <v>2306478</v>
      </c>
      <c r="I31" s="49">
        <f t="shared" si="3"/>
        <v>105.42588532991554</v>
      </c>
      <c r="J31" s="10"/>
      <c r="K31" s="21"/>
      <c r="O31" s="20"/>
      <c r="P31" s="11"/>
    </row>
    <row r="32" spans="1:16" ht="15">
      <c r="A32" s="46">
        <v>40634</v>
      </c>
      <c r="B32" s="50">
        <v>10511792</v>
      </c>
      <c r="C32" s="48">
        <f t="shared" si="1"/>
        <v>115.26168604691962</v>
      </c>
      <c r="D32" s="50">
        <v>1906281.7196028521</v>
      </c>
      <c r="E32" s="48">
        <f t="shared" si="0"/>
        <v>99.78583866097627</v>
      </c>
      <c r="F32" s="50">
        <v>1195761</v>
      </c>
      <c r="G32" s="48">
        <f t="shared" si="2"/>
        <v>105.13062629406411</v>
      </c>
      <c r="H32" s="50">
        <v>2305863</v>
      </c>
      <c r="I32" s="49">
        <f t="shared" si="3"/>
        <v>105.39777453957726</v>
      </c>
      <c r="J32" s="10"/>
      <c r="K32" s="21"/>
      <c r="O32" s="20"/>
      <c r="P32" s="11"/>
    </row>
    <row r="33" spans="1:16" ht="15">
      <c r="A33" s="46">
        <v>40664</v>
      </c>
      <c r="B33" s="50">
        <v>10771209</v>
      </c>
      <c r="C33" s="48">
        <f t="shared" si="1"/>
        <v>118.1061906574783</v>
      </c>
      <c r="D33" s="50">
        <v>1885039.9718485156</v>
      </c>
      <c r="E33" s="48">
        <f t="shared" si="0"/>
        <v>98.67392241455022</v>
      </c>
      <c r="F33" s="50">
        <v>1218210</v>
      </c>
      <c r="G33" s="48">
        <f t="shared" si="2"/>
        <v>107.10432959236155</v>
      </c>
      <c r="H33" s="50">
        <v>2312096</v>
      </c>
      <c r="I33" s="49">
        <f t="shared" si="3"/>
        <v>105.68267625694085</v>
      </c>
      <c r="J33" s="10"/>
      <c r="K33" s="21"/>
      <c r="O33" s="20"/>
      <c r="P33" s="11"/>
    </row>
    <row r="34" spans="1:16" ht="15">
      <c r="A34" s="46">
        <v>40695</v>
      </c>
      <c r="B34" s="50">
        <v>11045909</v>
      </c>
      <c r="C34" s="48">
        <f t="shared" si="1"/>
        <v>121.1182731984084</v>
      </c>
      <c r="D34" s="50">
        <v>1889623.9999999995</v>
      </c>
      <c r="E34" s="48">
        <f t="shared" si="0"/>
        <v>98.91387702820337</v>
      </c>
      <c r="F34" s="50">
        <v>1199684</v>
      </c>
      <c r="G34" s="48">
        <f t="shared" si="2"/>
        <v>105.47553422044038</v>
      </c>
      <c r="H34" s="50">
        <v>2370551</v>
      </c>
      <c r="I34" s="49">
        <f t="shared" si="3"/>
        <v>108.3545725971445</v>
      </c>
      <c r="J34" s="10"/>
      <c r="K34" s="21"/>
      <c r="O34" s="20"/>
      <c r="P34" s="11"/>
    </row>
    <row r="35" spans="1:16" ht="15">
      <c r="A35" s="46">
        <v>40725</v>
      </c>
      <c r="B35" s="50">
        <v>11112453</v>
      </c>
      <c r="C35" s="48">
        <f t="shared" si="1"/>
        <v>121.84792744159607</v>
      </c>
      <c r="D35" s="50">
        <v>1868398.0000000002</v>
      </c>
      <c r="E35" s="48">
        <f t="shared" si="0"/>
        <v>97.80278511055172</v>
      </c>
      <c r="F35" s="50">
        <v>1184844</v>
      </c>
      <c r="G35" s="48">
        <f t="shared" si="2"/>
        <v>104.1708098698353</v>
      </c>
      <c r="H35" s="50">
        <v>2376533</v>
      </c>
      <c r="I35" s="49">
        <f t="shared" si="3"/>
        <v>108.62800145536188</v>
      </c>
      <c r="J35" s="10"/>
      <c r="K35" s="21"/>
      <c r="O35" s="20"/>
      <c r="P35" s="11"/>
    </row>
    <row r="36" spans="1:16" ht="15">
      <c r="A36" s="46">
        <v>40756</v>
      </c>
      <c r="B36" s="50">
        <v>10886860</v>
      </c>
      <c r="C36" s="48">
        <f t="shared" si="1"/>
        <v>119.3743026266851</v>
      </c>
      <c r="D36" s="50">
        <v>1876833</v>
      </c>
      <c r="E36" s="48">
        <f t="shared" si="0"/>
        <v>98.2443219203789</v>
      </c>
      <c r="F36" s="50">
        <v>1166692</v>
      </c>
      <c r="G36" s="48">
        <f t="shared" si="2"/>
        <v>102.57489636497115</v>
      </c>
      <c r="H36" s="50">
        <v>2509484</v>
      </c>
      <c r="I36" s="49">
        <f t="shared" si="3"/>
        <v>114.70500582327591</v>
      </c>
      <c r="J36" s="10"/>
      <c r="K36" s="21"/>
      <c r="O36" s="20"/>
      <c r="P36" s="11"/>
    </row>
    <row r="37" spans="1:16" ht="15">
      <c r="A37" s="46">
        <v>40787</v>
      </c>
      <c r="B37" s="50">
        <v>11061597</v>
      </c>
      <c r="C37" s="48">
        <f t="shared" si="1"/>
        <v>121.29029194941718</v>
      </c>
      <c r="D37" s="50">
        <v>1864766</v>
      </c>
      <c r="E37" s="48">
        <f t="shared" si="0"/>
        <v>97.61266517062374</v>
      </c>
      <c r="F37" s="50">
        <v>1155959</v>
      </c>
      <c r="G37" s="48">
        <f t="shared" si="2"/>
        <v>101.63125711597891</v>
      </c>
      <c r="H37" s="50">
        <v>2537648</v>
      </c>
      <c r="I37" s="49">
        <f t="shared" si="3"/>
        <v>115.99234289496346</v>
      </c>
      <c r="J37" s="10"/>
      <c r="K37" s="21"/>
      <c r="O37" s="20"/>
      <c r="P37" s="11"/>
    </row>
    <row r="38" spans="1:16" ht="15">
      <c r="A38" s="46">
        <v>40817</v>
      </c>
      <c r="B38" s="50">
        <v>11078121</v>
      </c>
      <c r="C38" s="48">
        <f t="shared" si="1"/>
        <v>121.47147743142057</v>
      </c>
      <c r="D38" s="50">
        <v>1869097</v>
      </c>
      <c r="E38" s="48">
        <f t="shared" si="0"/>
        <v>97.8393748236601</v>
      </c>
      <c r="F38" s="50">
        <v>1154076</v>
      </c>
      <c r="G38" s="48">
        <f t="shared" si="2"/>
        <v>101.46570482809554</v>
      </c>
      <c r="H38" s="50">
        <v>2579366</v>
      </c>
      <c r="I38" s="49">
        <f t="shared" si="3"/>
        <v>117.8992143605458</v>
      </c>
      <c r="J38" s="10"/>
      <c r="K38" s="21"/>
      <c r="O38" s="20"/>
      <c r="P38" s="11"/>
    </row>
    <row r="39" spans="1:15" ht="15">
      <c r="A39" s="46">
        <v>40848</v>
      </c>
      <c r="B39" s="50">
        <v>10984191</v>
      </c>
      <c r="C39" s="48">
        <f t="shared" si="1"/>
        <v>120.44153599323504</v>
      </c>
      <c r="D39" s="50">
        <v>1878909</v>
      </c>
      <c r="E39" s="48">
        <f t="shared" si="0"/>
        <v>98.35299179793684</v>
      </c>
      <c r="F39" s="50">
        <v>1142647</v>
      </c>
      <c r="G39" s="48">
        <f t="shared" si="2"/>
        <v>100.46087365538222</v>
      </c>
      <c r="H39" s="50">
        <v>2543634</v>
      </c>
      <c r="I39" s="49">
        <f t="shared" si="3"/>
        <v>116.26595458758958</v>
      </c>
      <c r="J39" s="10"/>
      <c r="K39" s="21"/>
      <c r="O39" s="11"/>
    </row>
    <row r="40" spans="1:15" ht="15">
      <c r="A40" s="46">
        <v>40878</v>
      </c>
      <c r="B40" s="50">
        <v>11030939</v>
      </c>
      <c r="C40" s="48">
        <f t="shared" si="1"/>
        <v>120.95412730966532</v>
      </c>
      <c r="D40" s="50">
        <v>1880740</v>
      </c>
      <c r="E40" s="48">
        <f t="shared" si="0"/>
        <v>98.4488369548774</v>
      </c>
      <c r="F40" s="50">
        <v>1121777</v>
      </c>
      <c r="G40" s="48">
        <f t="shared" si="2"/>
        <v>98.62599513805549</v>
      </c>
      <c r="H40" s="50">
        <v>2554200</v>
      </c>
      <c r="I40" s="49">
        <f t="shared" si="3"/>
        <v>116.74891167818218</v>
      </c>
      <c r="J40" s="10"/>
      <c r="K40" s="21"/>
      <c r="O40" s="11"/>
    </row>
    <row r="41" spans="1:11" ht="15">
      <c r="A41" s="46">
        <v>40909</v>
      </c>
      <c r="B41" s="50">
        <v>10957242</v>
      </c>
      <c r="C41" s="48">
        <f t="shared" si="1"/>
        <v>120.14604049852981</v>
      </c>
      <c r="D41" s="50">
        <v>1900471</v>
      </c>
      <c r="E41" s="48">
        <f t="shared" si="0"/>
        <v>99.4816719038638</v>
      </c>
      <c r="F41" s="50">
        <v>1139504</v>
      </c>
      <c r="G41" s="48">
        <f t="shared" si="2"/>
        <v>100.18454288490028</v>
      </c>
      <c r="H41" s="50">
        <v>2563237</v>
      </c>
      <c r="I41" s="49">
        <f t="shared" si="3"/>
        <v>117.16198031604756</v>
      </c>
      <c r="J41" s="10"/>
      <c r="K41" s="21"/>
    </row>
    <row r="42" spans="1:11" ht="15">
      <c r="A42" s="46">
        <v>40940</v>
      </c>
      <c r="B42" s="50">
        <v>10845430</v>
      </c>
      <c r="C42" s="48">
        <f t="shared" si="1"/>
        <v>118.92002312296927</v>
      </c>
      <c r="D42" s="50">
        <v>1921116</v>
      </c>
      <c r="E42" s="48">
        <f t="shared" si="0"/>
        <v>100.56235091262282</v>
      </c>
      <c r="F42" s="50">
        <v>1138592</v>
      </c>
      <c r="G42" s="48">
        <f t="shared" si="2"/>
        <v>100.10436036416228</v>
      </c>
      <c r="H42" s="50">
        <v>2576419</v>
      </c>
      <c r="I42" s="49">
        <f t="shared" si="3"/>
        <v>117.76451110993284</v>
      </c>
      <c r="J42" s="10"/>
      <c r="K42" s="21"/>
    </row>
    <row r="43" spans="1:11" ht="15">
      <c r="A43" s="46">
        <v>40969</v>
      </c>
      <c r="B43" s="50">
        <v>11257343</v>
      </c>
      <c r="C43" s="48">
        <f t="shared" si="1"/>
        <v>123.43664473084021</v>
      </c>
      <c r="D43" s="50">
        <v>1932074</v>
      </c>
      <c r="E43" s="48">
        <f t="shared" si="0"/>
        <v>101.1359561719099</v>
      </c>
      <c r="F43" s="50">
        <v>1136096</v>
      </c>
      <c r="G43" s="48">
        <f t="shared" si="2"/>
        <v>99.8849134653004</v>
      </c>
      <c r="H43" s="50">
        <v>2574644</v>
      </c>
      <c r="I43" s="49">
        <f t="shared" si="3"/>
        <v>117.68337834107028</v>
      </c>
      <c r="J43" s="10"/>
      <c r="K43" s="21"/>
    </row>
    <row r="44" spans="1:11" ht="15">
      <c r="A44" s="46">
        <v>41000</v>
      </c>
      <c r="B44" s="50">
        <v>11521869</v>
      </c>
      <c r="C44" s="48">
        <f t="shared" si="1"/>
        <v>126.3371694713647</v>
      </c>
      <c r="D44" s="50">
        <v>1937480</v>
      </c>
      <c r="E44" s="48">
        <f t="shared" si="0"/>
        <v>101.4189375582674</v>
      </c>
      <c r="F44" s="50">
        <v>1121103</v>
      </c>
      <c r="G44" s="48">
        <f t="shared" si="2"/>
        <v>98.56673744180833</v>
      </c>
      <c r="H44" s="50">
        <v>2569269</v>
      </c>
      <c r="I44" s="49">
        <f t="shared" si="3"/>
        <v>117.43769460437376</v>
      </c>
      <c r="J44" s="10"/>
      <c r="K44" s="21"/>
    </row>
    <row r="45" spans="1:11" ht="15">
      <c r="A45" s="46">
        <v>41030</v>
      </c>
      <c r="B45" s="50">
        <v>11820778</v>
      </c>
      <c r="C45" s="48">
        <f t="shared" si="1"/>
        <v>129.61470343651536</v>
      </c>
      <c r="D45" s="50">
        <v>1931182</v>
      </c>
      <c r="E45" s="48">
        <f t="shared" si="0"/>
        <v>101.0892637197029</v>
      </c>
      <c r="F45" s="50">
        <v>1113613</v>
      </c>
      <c r="G45" s="48">
        <f t="shared" si="2"/>
        <v>97.90822090636141</v>
      </c>
      <c r="H45" s="50">
        <v>2574350</v>
      </c>
      <c r="I45" s="49">
        <f t="shared" si="3"/>
        <v>117.66994001203051</v>
      </c>
      <c r="J45" s="10"/>
      <c r="K45" s="21"/>
    </row>
    <row r="46" spans="1:11" ht="15">
      <c r="A46" s="46">
        <v>41061</v>
      </c>
      <c r="B46" s="50">
        <v>12087084</v>
      </c>
      <c r="C46" s="48">
        <f t="shared" si="1"/>
        <v>132.53474585786566</v>
      </c>
      <c r="D46" s="50">
        <v>1935759</v>
      </c>
      <c r="E46" s="48">
        <f t="shared" si="0"/>
        <v>101.32885043915508</v>
      </c>
      <c r="F46" s="50">
        <v>1104403</v>
      </c>
      <c r="G46" s="48">
        <f t="shared" si="2"/>
        <v>97.09848295022442</v>
      </c>
      <c r="H46" s="50">
        <v>2610813</v>
      </c>
      <c r="I46" s="49">
        <f t="shared" si="3"/>
        <v>119.33661277317746</v>
      </c>
      <c r="J46" s="10"/>
      <c r="K46" s="21"/>
    </row>
    <row r="47" spans="1:11" ht="15">
      <c r="A47" s="46">
        <v>41091</v>
      </c>
      <c r="B47" s="50">
        <v>12107944</v>
      </c>
      <c r="C47" s="48">
        <f t="shared" si="1"/>
        <v>132.76347553316162</v>
      </c>
      <c r="D47" s="50">
        <v>1938997</v>
      </c>
      <c r="E47" s="48">
        <f t="shared" si="0"/>
        <v>101.49834613449835</v>
      </c>
      <c r="F47" s="50">
        <v>1103934</v>
      </c>
      <c r="G47" s="48">
        <f t="shared" si="2"/>
        <v>97.05724873725717</v>
      </c>
      <c r="H47" s="50">
        <v>2613791</v>
      </c>
      <c r="I47" s="49">
        <f t="shared" si="3"/>
        <v>119.47273299045787</v>
      </c>
      <c r="J47" s="10"/>
      <c r="K47" s="21"/>
    </row>
    <row r="48" spans="1:11" ht="15">
      <c r="A48" s="46">
        <v>41122</v>
      </c>
      <c r="B48" s="50">
        <v>11716148</v>
      </c>
      <c r="C48" s="48">
        <f t="shared" si="1"/>
        <v>128.46743661359028</v>
      </c>
      <c r="D48" s="50">
        <v>1937355</v>
      </c>
      <c r="E48" s="48">
        <f t="shared" si="0"/>
        <v>101.41239433346263</v>
      </c>
      <c r="F48" s="50">
        <v>1101083</v>
      </c>
      <c r="G48" s="48">
        <f t="shared" si="2"/>
        <v>96.80659044052031</v>
      </c>
      <c r="H48" s="50">
        <v>2600540</v>
      </c>
      <c r="I48" s="49">
        <f t="shared" si="3"/>
        <v>118.86704830302244</v>
      </c>
      <c r="J48" s="10"/>
      <c r="K48" s="21"/>
    </row>
    <row r="49" spans="1:11" ht="15">
      <c r="A49" s="46">
        <v>41153</v>
      </c>
      <c r="B49" s="50">
        <v>12069085</v>
      </c>
      <c r="C49" s="48">
        <f t="shared" si="1"/>
        <v>132.337387016751</v>
      </c>
      <c r="D49" s="50">
        <v>1937908</v>
      </c>
      <c r="E49" s="48">
        <f t="shared" si="0"/>
        <v>101.44134155999902</v>
      </c>
      <c r="F49" s="50">
        <v>1097163</v>
      </c>
      <c r="G49" s="48">
        <f t="shared" si="2"/>
        <v>96.46194627243594</v>
      </c>
      <c r="H49" s="50">
        <v>2613470</v>
      </c>
      <c r="I49" s="49">
        <f t="shared" si="3"/>
        <v>119.45806052915935</v>
      </c>
      <c r="J49" s="10"/>
      <c r="K49" s="21"/>
    </row>
    <row r="50" spans="1:11" ht="15">
      <c r="A50" s="46">
        <v>41183</v>
      </c>
      <c r="B50" s="50">
        <v>11743906</v>
      </c>
      <c r="C50" s="48">
        <f t="shared" si="1"/>
        <v>128.77180278458093</v>
      </c>
      <c r="D50" s="50">
        <v>1987922</v>
      </c>
      <c r="E50" s="48">
        <f t="shared" si="0"/>
        <v>104.05936432309292</v>
      </c>
      <c r="F50" s="50">
        <v>1079239</v>
      </c>
      <c r="G50" s="48">
        <f t="shared" si="2"/>
        <v>94.88607839775631</v>
      </c>
      <c r="H50" s="50">
        <v>2688851</v>
      </c>
      <c r="I50" s="49">
        <f t="shared" si="3"/>
        <v>122.90362066979557</v>
      </c>
      <c r="J50" s="10"/>
      <c r="K50" s="21"/>
    </row>
    <row r="51" spans="1:11" ht="15">
      <c r="A51" s="46">
        <v>41214</v>
      </c>
      <c r="B51" s="50">
        <v>11996881</v>
      </c>
      <c r="C51" s="48">
        <f t="shared" si="1"/>
        <v>131.54567093453286</v>
      </c>
      <c r="D51" s="50">
        <v>1933781</v>
      </c>
      <c r="E51" s="48">
        <f t="shared" si="0"/>
        <v>101.22531044984409</v>
      </c>
      <c r="F51" s="50">
        <v>1071133</v>
      </c>
      <c r="G51" s="48">
        <f t="shared" si="2"/>
        <v>94.17340349303898</v>
      </c>
      <c r="H51" s="50">
        <v>2622715</v>
      </c>
      <c r="I51" s="49">
        <f t="shared" si="3"/>
        <v>119.88063655627734</v>
      </c>
      <c r="J51" s="10"/>
      <c r="K51" s="21"/>
    </row>
    <row r="52" spans="1:11" ht="15">
      <c r="A52" s="46">
        <v>41244</v>
      </c>
      <c r="B52" s="50">
        <v>11939620</v>
      </c>
      <c r="C52" s="48">
        <f t="shared" si="1"/>
        <v>130.9178046863487</v>
      </c>
      <c r="D52" s="50">
        <v>1910505</v>
      </c>
      <c r="E52" s="48">
        <f t="shared" si="0"/>
        <v>100.00690964539385</v>
      </c>
      <c r="F52" s="50">
        <v>1056852</v>
      </c>
      <c r="G52" s="48">
        <f t="shared" si="2"/>
        <v>92.91782610415815</v>
      </c>
      <c r="H52" s="50">
        <v>2662608</v>
      </c>
      <c r="I52" s="49">
        <f t="shared" si="3"/>
        <v>121.70408982288832</v>
      </c>
      <c r="J52" s="10"/>
      <c r="K52" s="21"/>
    </row>
    <row r="53" spans="1:11" ht="15">
      <c r="A53" s="46">
        <v>41275</v>
      </c>
      <c r="B53" s="50">
        <v>11818115</v>
      </c>
      <c r="C53" s="48">
        <f t="shared" si="1"/>
        <v>129.58550367020118</v>
      </c>
      <c r="D53" s="50">
        <v>1913440</v>
      </c>
      <c r="E53" s="48">
        <f t="shared" si="0"/>
        <v>100.16054456381032</v>
      </c>
      <c r="F53" s="50">
        <v>1050279</v>
      </c>
      <c r="G53" s="48">
        <f t="shared" si="2"/>
        <v>92.3399316866024</v>
      </c>
      <c r="H53" s="50">
        <v>2667984</v>
      </c>
      <c r="I53" s="49">
        <f t="shared" si="3"/>
        <v>121.949819268187</v>
      </c>
      <c r="J53" s="10"/>
      <c r="K53" s="21"/>
    </row>
    <row r="54" spans="1:11" ht="15">
      <c r="A54" s="46">
        <v>41306</v>
      </c>
      <c r="B54" s="50">
        <v>11748042</v>
      </c>
      <c r="C54" s="48">
        <f t="shared" si="1"/>
        <v>128.81715398002794</v>
      </c>
      <c r="D54" s="50">
        <v>1927111.9999999998</v>
      </c>
      <c r="E54" s="48">
        <f t="shared" si="0"/>
        <v>100.87621632005894</v>
      </c>
      <c r="F54" s="50">
        <v>1042120</v>
      </c>
      <c r="G54" s="48">
        <f t="shared" si="2"/>
        <v>91.6225970520615</v>
      </c>
      <c r="H54" s="50">
        <v>2670744</v>
      </c>
      <c r="I54" s="49">
        <f t="shared" si="3"/>
        <v>122.07597501019303</v>
      </c>
      <c r="K54" s="21"/>
    </row>
    <row r="55" spans="1:11" ht="15">
      <c r="A55" s="46">
        <v>41334</v>
      </c>
      <c r="B55" s="50">
        <v>12030850</v>
      </c>
      <c r="C55" s="48">
        <f t="shared" si="1"/>
        <v>131.91814065361862</v>
      </c>
      <c r="D55" s="50">
        <v>1938193</v>
      </c>
      <c r="E55" s="48">
        <f t="shared" si="0"/>
        <v>101.45626011255393</v>
      </c>
      <c r="F55" s="50">
        <v>1034903</v>
      </c>
      <c r="G55" s="48">
        <f t="shared" si="2"/>
        <v>90.98808252117759</v>
      </c>
      <c r="H55" s="50">
        <v>2651342</v>
      </c>
      <c r="I55" s="49">
        <f t="shared" si="3"/>
        <v>121.18913671077243</v>
      </c>
      <c r="K55" s="21"/>
    </row>
    <row r="56" spans="1:11" ht="15">
      <c r="A56" s="46">
        <v>41365</v>
      </c>
      <c r="B56" s="50">
        <v>12262422</v>
      </c>
      <c r="C56" s="48">
        <f t="shared" si="1"/>
        <v>134.45732513912378</v>
      </c>
      <c r="D56" s="50">
        <v>1948982</v>
      </c>
      <c r="E56" s="48">
        <f t="shared" si="0"/>
        <v>102.02101893190492</v>
      </c>
      <c r="F56" s="50">
        <v>1027778</v>
      </c>
      <c r="G56" s="48">
        <f t="shared" si="2"/>
        <v>90.361656577912</v>
      </c>
      <c r="H56" s="50">
        <v>2649513</v>
      </c>
      <c r="I56" s="49">
        <f t="shared" si="3"/>
        <v>121.10553567739235</v>
      </c>
      <c r="J56" s="11"/>
      <c r="K56" s="21"/>
    </row>
    <row r="57" spans="1:11" ht="15">
      <c r="A57" s="46">
        <v>41395</v>
      </c>
      <c r="B57" s="50">
        <v>12354071</v>
      </c>
      <c r="C57" s="48">
        <f t="shared" si="1"/>
        <v>135.46225543688027</v>
      </c>
      <c r="D57" s="50">
        <v>1958586</v>
      </c>
      <c r="E57" s="48">
        <f t="shared" si="0"/>
        <v>102.5237479801065</v>
      </c>
      <c r="F57" s="50">
        <v>1022716</v>
      </c>
      <c r="G57" s="48">
        <f t="shared" si="2"/>
        <v>89.91660842004387</v>
      </c>
      <c r="H57" s="50">
        <v>2650756</v>
      </c>
      <c r="I57" s="49">
        <f t="shared" si="3"/>
        <v>121.16235146989722</v>
      </c>
      <c r="K57" s="21"/>
    </row>
    <row r="58" spans="1:11" ht="15">
      <c r="A58" s="46">
        <v>41426</v>
      </c>
      <c r="B58" s="50">
        <v>12561253</v>
      </c>
      <c r="C58" s="48">
        <f t="shared" si="1"/>
        <v>137.73400383511463</v>
      </c>
      <c r="D58" s="50">
        <v>1961927</v>
      </c>
      <c r="E58" s="48">
        <f t="shared" si="0"/>
        <v>102.69863529268892</v>
      </c>
      <c r="F58" s="50">
        <v>1012428</v>
      </c>
      <c r="G58" s="48">
        <f t="shared" si="2"/>
        <v>89.01209331768368</v>
      </c>
      <c r="H58" s="50">
        <v>2663305</v>
      </c>
      <c r="I58" s="49">
        <f t="shared" si="3"/>
        <v>121.73594871860504</v>
      </c>
      <c r="K58" s="21"/>
    </row>
    <row r="59" spans="1:11" ht="15">
      <c r="A59" s="46">
        <v>41456</v>
      </c>
      <c r="B59" s="50">
        <v>12615267</v>
      </c>
      <c r="C59" s="48">
        <f t="shared" si="1"/>
        <v>138.32626676327553</v>
      </c>
      <c r="D59" s="50">
        <v>1966920</v>
      </c>
      <c r="E59" s="48">
        <f t="shared" si="0"/>
        <v>102.95999786429142</v>
      </c>
      <c r="F59" s="50">
        <v>1003774</v>
      </c>
      <c r="G59" s="48">
        <f t="shared" si="2"/>
        <v>88.25123856497905</v>
      </c>
      <c r="H59" s="50">
        <v>2668898</v>
      </c>
      <c r="I59" s="49">
        <f t="shared" si="3"/>
        <v>121.99159693057595</v>
      </c>
      <c r="K59" s="21"/>
    </row>
    <row r="60" spans="1:11" ht="15">
      <c r="A60" s="46">
        <v>41487</v>
      </c>
      <c r="B60" s="50">
        <v>12542642</v>
      </c>
      <c r="C60" s="48">
        <f t="shared" si="1"/>
        <v>137.52993442059244</v>
      </c>
      <c r="D60" s="50">
        <v>1945347</v>
      </c>
      <c r="E60" s="48">
        <f t="shared" si="0"/>
        <v>101.83074195458164</v>
      </c>
      <c r="F60" s="50">
        <v>986334</v>
      </c>
      <c r="G60" s="48">
        <f t="shared" si="2"/>
        <v>86.71792369472615</v>
      </c>
      <c r="H60" s="50">
        <v>2663081</v>
      </c>
      <c r="I60" s="49">
        <f t="shared" si="3"/>
        <v>121.72570999171761</v>
      </c>
      <c r="K60" s="21"/>
    </row>
    <row r="61" spans="1:11" ht="15">
      <c r="A61" s="46">
        <v>41518</v>
      </c>
      <c r="B61" s="50">
        <v>12679379</v>
      </c>
      <c r="C61" s="48">
        <f t="shared" si="1"/>
        <v>139.0292541526607</v>
      </c>
      <c r="D61" s="50">
        <v>1913073</v>
      </c>
      <c r="E61" s="48">
        <f t="shared" si="0"/>
        <v>100.14133365578346</v>
      </c>
      <c r="F61" s="50">
        <v>970007</v>
      </c>
      <c r="G61" s="48">
        <f t="shared" si="2"/>
        <v>85.28246315076863</v>
      </c>
      <c r="H61" s="50">
        <v>2707070</v>
      </c>
      <c r="I61" s="49">
        <f t="shared" si="3"/>
        <v>123.73638569284185</v>
      </c>
      <c r="K61" s="21"/>
    </row>
    <row r="62" spans="1:9" ht="15">
      <c r="A62" s="46">
        <v>41548</v>
      </c>
      <c r="B62" s="50">
        <v>12412998</v>
      </c>
      <c r="C62" s="48">
        <f t="shared" si="1"/>
        <v>136.10838935711828</v>
      </c>
      <c r="D62" s="50">
        <v>1896377</v>
      </c>
      <c r="E62" s="48">
        <f t="shared" si="0"/>
        <v>99.26736820505734</v>
      </c>
      <c r="F62" s="50">
        <v>960369</v>
      </c>
      <c r="G62" s="48">
        <f t="shared" si="2"/>
        <v>84.43509567832038</v>
      </c>
      <c r="H62" s="50">
        <v>2756891</v>
      </c>
      <c r="I62" s="49">
        <f t="shared" si="3"/>
        <v>126.0136339618571</v>
      </c>
    </row>
    <row r="63" spans="1:9" ht="15">
      <c r="A63" s="46">
        <v>41579</v>
      </c>
      <c r="B63" s="50">
        <v>12557625</v>
      </c>
      <c r="C63" s="48">
        <f t="shared" si="1"/>
        <v>137.69422285419546</v>
      </c>
      <c r="D63" s="50">
        <v>1860055</v>
      </c>
      <c r="E63" s="48">
        <f t="shared" si="0"/>
        <v>97.36606411418084</v>
      </c>
      <c r="F63" s="50">
        <v>940806</v>
      </c>
      <c r="G63" s="48">
        <f t="shared" si="2"/>
        <v>82.715127856832</v>
      </c>
      <c r="H63" s="50">
        <v>2766055</v>
      </c>
      <c r="I63" s="49">
        <f t="shared" si="3"/>
        <v>126.43250759219882</v>
      </c>
    </row>
    <row r="64" spans="1:9" ht="15">
      <c r="A64" s="46">
        <v>41609</v>
      </c>
      <c r="B64" s="50">
        <v>12484113</v>
      </c>
      <c r="C64" s="48">
        <f t="shared" si="1"/>
        <v>136.88816456606713</v>
      </c>
      <c r="D64" s="50">
        <v>1832463</v>
      </c>
      <c r="E64" s="48">
        <f t="shared" si="0"/>
        <v>95.92173884367085</v>
      </c>
      <c r="F64" s="50">
        <v>928454</v>
      </c>
      <c r="G64" s="48">
        <f t="shared" si="2"/>
        <v>81.6291470496437</v>
      </c>
      <c r="H64" s="50">
        <v>2823400</v>
      </c>
      <c r="I64" s="49">
        <f t="shared" si="3"/>
        <v>129.053667383987</v>
      </c>
    </row>
    <row r="65" spans="1:9" ht="15">
      <c r="A65" s="46">
        <v>41640</v>
      </c>
      <c r="B65" s="50">
        <v>12447958</v>
      </c>
      <c r="C65" s="48">
        <f t="shared" si="1"/>
        <v>136.49172538052898</v>
      </c>
      <c r="D65" s="50">
        <v>1849023</v>
      </c>
      <c r="E65" s="48">
        <f t="shared" si="0"/>
        <v>96.78858526580935</v>
      </c>
      <c r="F65" s="50">
        <v>908141</v>
      </c>
      <c r="G65" s="48">
        <f t="shared" si="2"/>
        <v>79.84323965518</v>
      </c>
      <c r="H65" s="51">
        <v>2838873</v>
      </c>
      <c r="I65" s="49">
        <f t="shared" si="3"/>
        <v>129.76091658545772</v>
      </c>
    </row>
    <row r="66" spans="1:9" ht="15">
      <c r="A66" s="46">
        <v>41671</v>
      </c>
      <c r="B66" s="50">
        <v>12486017</v>
      </c>
      <c r="C66" s="48">
        <f t="shared" si="1"/>
        <v>136.90904190555725</v>
      </c>
      <c r="D66" s="50">
        <v>1925354</v>
      </c>
      <c r="E66" s="48">
        <f aca="true" t="shared" si="4" ref="E66:E76">(D66/$D$2)*100</f>
        <v>100.7841924064044</v>
      </c>
      <c r="F66" s="50">
        <v>929946</v>
      </c>
      <c r="G66" s="48">
        <f t="shared" si="2"/>
        <v>81.76032284014929</v>
      </c>
      <c r="H66" s="51">
        <v>2836699</v>
      </c>
      <c r="I66" s="49">
        <f t="shared" si="3"/>
        <v>129.6615460843269</v>
      </c>
    </row>
    <row r="67" spans="1:9" ht="15">
      <c r="A67" s="46">
        <v>41699</v>
      </c>
      <c r="B67" s="50">
        <v>12700185</v>
      </c>
      <c r="C67" s="48">
        <f aca="true" t="shared" si="5" ref="C67:C76">(B67/$B$2)*100</f>
        <v>139.25739171853837</v>
      </c>
      <c r="D67" s="50">
        <v>1928800</v>
      </c>
      <c r="E67" s="48">
        <f t="shared" si="4"/>
        <v>100.96457602782283</v>
      </c>
      <c r="F67" s="50">
        <v>942484</v>
      </c>
      <c r="G67" s="48">
        <f aca="true" t="shared" si="6" ref="G67:G84">(F67/$F$2)*100</f>
        <v>82.86265666143547</v>
      </c>
      <c r="H67" s="51">
        <v>2849623</v>
      </c>
      <c r="I67" s="49">
        <f aca="true" t="shared" si="7" ref="I67:I84">(H67/$H$2)*100</f>
        <v>130.25228405885073</v>
      </c>
    </row>
    <row r="68" spans="1:9" ht="15">
      <c r="A68" s="46">
        <v>41730</v>
      </c>
      <c r="B68" s="50">
        <v>12868737</v>
      </c>
      <c r="C68" s="48">
        <f t="shared" si="5"/>
        <v>141.10556258289532</v>
      </c>
      <c r="D68" s="50">
        <v>1902614</v>
      </c>
      <c r="E68" s="48">
        <f t="shared" si="4"/>
        <v>99.5938489499171</v>
      </c>
      <c r="F68" s="50">
        <v>913407</v>
      </c>
      <c r="G68" s="48">
        <f t="shared" si="6"/>
        <v>80.3062233768974</v>
      </c>
      <c r="H68" s="51">
        <v>2844868</v>
      </c>
      <c r="I68" s="49">
        <f t="shared" si="7"/>
        <v>130.03493965550342</v>
      </c>
    </row>
    <row r="69" spans="1:9" ht="15">
      <c r="A69" s="46">
        <v>41760</v>
      </c>
      <c r="B69" s="50">
        <v>13068558</v>
      </c>
      <c r="C69" s="48">
        <f t="shared" si="5"/>
        <v>143.29659769542243</v>
      </c>
      <c r="D69" s="50">
        <v>1904808</v>
      </c>
      <c r="E69" s="48">
        <f t="shared" si="4"/>
        <v>99.70869563169077</v>
      </c>
      <c r="F69" s="50">
        <v>911396</v>
      </c>
      <c r="G69" s="48">
        <f t="shared" si="6"/>
        <v>80.12941740189291</v>
      </c>
      <c r="H69" s="51">
        <v>2849314</v>
      </c>
      <c r="I69" s="49">
        <f t="shared" si="7"/>
        <v>130.23816010077834</v>
      </c>
    </row>
    <row r="70" spans="1:9" ht="15">
      <c r="A70" s="46">
        <v>41791</v>
      </c>
      <c r="B70" s="50">
        <v>13351474</v>
      </c>
      <c r="C70" s="48">
        <f t="shared" si="5"/>
        <v>146.39876858784976</v>
      </c>
      <c r="D70" s="50">
        <v>1906518</v>
      </c>
      <c r="E70" s="48">
        <f t="shared" si="4"/>
        <v>99.79820694702029</v>
      </c>
      <c r="F70" s="50">
        <v>911356</v>
      </c>
      <c r="G70" s="48">
        <f t="shared" si="6"/>
        <v>80.12590062466755</v>
      </c>
      <c r="H70" s="51">
        <v>2852087</v>
      </c>
      <c r="I70" s="49">
        <f t="shared" si="7"/>
        <v>130.36491005461264</v>
      </c>
    </row>
    <row r="71" spans="1:9" ht="15">
      <c r="A71" s="46">
        <v>41821</v>
      </c>
      <c r="B71" s="50">
        <v>13109755</v>
      </c>
      <c r="C71" s="48">
        <f t="shared" si="5"/>
        <v>143.74832235664812</v>
      </c>
      <c r="D71" s="50">
        <v>1948562</v>
      </c>
      <c r="E71" s="48">
        <f t="shared" si="4"/>
        <v>101.99903369656083</v>
      </c>
      <c r="F71" s="50">
        <v>927355</v>
      </c>
      <c r="G71" s="48">
        <f t="shared" si="6"/>
        <v>81.5325235953772</v>
      </c>
      <c r="H71" s="51">
        <v>2864800</v>
      </c>
      <c r="I71" s="49">
        <f t="shared" si="7"/>
        <v>130.94600351407732</v>
      </c>
    </row>
    <row r="72" spans="1:9" ht="15">
      <c r="A72" s="46">
        <v>41852</v>
      </c>
      <c r="B72" s="50">
        <v>13212186</v>
      </c>
      <c r="C72" s="48">
        <f t="shared" si="5"/>
        <v>144.87147716826084</v>
      </c>
      <c r="D72" s="50">
        <v>1983848</v>
      </c>
      <c r="E72" s="48">
        <f t="shared" si="4"/>
        <v>103.84610754025523</v>
      </c>
      <c r="F72" s="50">
        <v>925809</v>
      </c>
      <c r="G72" s="48">
        <f t="shared" si="6"/>
        <v>81.39660015561739</v>
      </c>
      <c r="H72" s="51">
        <v>2859563</v>
      </c>
      <c r="I72" s="49">
        <f t="shared" si="7"/>
        <v>130.70662756448112</v>
      </c>
    </row>
    <row r="73" spans="1:9" ht="15">
      <c r="A73" s="46">
        <v>41883</v>
      </c>
      <c r="B73" s="50">
        <v>13321597</v>
      </c>
      <c r="C73" s="48">
        <f t="shared" si="5"/>
        <v>146.07116760468494</v>
      </c>
      <c r="D73" s="50">
        <v>1984653</v>
      </c>
      <c r="E73" s="48">
        <f t="shared" si="4"/>
        <v>103.88824590799808</v>
      </c>
      <c r="F73" s="50">
        <v>922896</v>
      </c>
      <c r="G73" s="48">
        <f t="shared" si="6"/>
        <v>81.14049085418122</v>
      </c>
      <c r="H73" s="51">
        <v>2879940</v>
      </c>
      <c r="I73" s="49">
        <f t="shared" si="7"/>
        <v>131.63803175102342</v>
      </c>
    </row>
    <row r="74" spans="1:9" ht="15">
      <c r="A74" s="46">
        <v>41913</v>
      </c>
      <c r="B74" s="51">
        <v>13211467</v>
      </c>
      <c r="C74" s="48">
        <f t="shared" si="5"/>
        <v>144.8635933410059</v>
      </c>
      <c r="D74" s="50">
        <v>2001958</v>
      </c>
      <c r="E74" s="48">
        <f t="shared" si="4"/>
        <v>104.79408994997313</v>
      </c>
      <c r="F74" s="50">
        <v>922888</v>
      </c>
      <c r="G74" s="48">
        <f t="shared" si="6"/>
        <v>81.13978749873615</v>
      </c>
      <c r="H74" s="51">
        <v>2908367</v>
      </c>
      <c r="I74" s="49">
        <f t="shared" si="7"/>
        <v>132.93739018508327</v>
      </c>
    </row>
    <row r="75" spans="1:9" s="71" customFormat="1" ht="15">
      <c r="A75" s="70">
        <v>41944</v>
      </c>
      <c r="B75" s="72">
        <v>13237370</v>
      </c>
      <c r="C75" s="47">
        <f t="shared" si="5"/>
        <v>145.14761945697865</v>
      </c>
      <c r="D75" s="72">
        <v>1990727</v>
      </c>
      <c r="E75" s="47">
        <f t="shared" si="4"/>
        <v>104.2061942877124</v>
      </c>
      <c r="F75" s="72">
        <v>878159</v>
      </c>
      <c r="G75" s="47">
        <f t="shared" si="6"/>
        <v>77.20723928591838</v>
      </c>
      <c r="H75" s="72">
        <v>2929226</v>
      </c>
      <c r="I75" s="49">
        <f t="shared" si="7"/>
        <v>133.89082591787445</v>
      </c>
    </row>
    <row r="76" spans="1:9" ht="15">
      <c r="A76" s="74">
        <v>41974</v>
      </c>
      <c r="B76" s="75">
        <v>13240122</v>
      </c>
      <c r="C76" s="47">
        <f t="shared" si="5"/>
        <v>145.17779510733408</v>
      </c>
      <c r="D76" s="76">
        <v>1963165</v>
      </c>
      <c r="E76" s="47">
        <f t="shared" si="4"/>
        <v>102.76343939115556</v>
      </c>
      <c r="F76" s="72">
        <v>864468</v>
      </c>
      <c r="G76" s="47">
        <f t="shared" si="6"/>
        <v>76.00353436111148</v>
      </c>
      <c r="H76" s="68">
        <v>2910148</v>
      </c>
      <c r="I76" s="49">
        <f t="shared" si="7"/>
        <v>133.01879720555888</v>
      </c>
    </row>
    <row r="77" spans="1:9" ht="15">
      <c r="A77" s="74">
        <v>42005</v>
      </c>
      <c r="B77" s="78">
        <v>13058277</v>
      </c>
      <c r="C77" s="47">
        <f aca="true" t="shared" si="8" ref="C77:C84">(B77/$B$2)*100</f>
        <v>143.18386664116943</v>
      </c>
      <c r="D77" s="88">
        <v>1971494</v>
      </c>
      <c r="E77" s="47">
        <f aca="true" t="shared" si="9" ref="E77:E84">(D77/$D$2)*100</f>
        <v>103.19942754634828</v>
      </c>
      <c r="F77" s="78">
        <v>850325</v>
      </c>
      <c r="G77" s="47">
        <f t="shared" si="6"/>
        <v>74.7600898536581</v>
      </c>
      <c r="H77" s="78">
        <v>2926680</v>
      </c>
      <c r="I77" s="49">
        <f t="shared" si="7"/>
        <v>133.7744518167341</v>
      </c>
    </row>
    <row r="78" spans="1:9" ht="15">
      <c r="A78" s="74">
        <v>42036</v>
      </c>
      <c r="B78" s="90">
        <v>13019198</v>
      </c>
      <c r="C78" s="47">
        <f t="shared" si="8"/>
        <v>142.75536582712863</v>
      </c>
      <c r="D78" s="79">
        <v>2027866</v>
      </c>
      <c r="E78" s="47">
        <f t="shared" si="9"/>
        <v>106.150264895913</v>
      </c>
      <c r="F78" s="90">
        <v>886675</v>
      </c>
      <c r="G78" s="47">
        <f t="shared" si="6"/>
        <v>77.95596115719555</v>
      </c>
      <c r="H78" s="90">
        <v>2929385</v>
      </c>
      <c r="I78" s="49">
        <f t="shared" si="7"/>
        <v>133.89809358562044</v>
      </c>
    </row>
    <row r="79" spans="1:9" ht="15">
      <c r="A79" s="74">
        <v>42064</v>
      </c>
      <c r="B79" s="79">
        <v>13328128</v>
      </c>
      <c r="C79" s="47">
        <f t="shared" si="8"/>
        <v>146.14277994933298</v>
      </c>
      <c r="D79" s="79">
        <v>2025815</v>
      </c>
      <c r="E79" s="47">
        <f t="shared" si="9"/>
        <v>106.04290366331601</v>
      </c>
      <c r="F79" s="79">
        <v>872201</v>
      </c>
      <c r="G79" s="47">
        <f t="shared" si="6"/>
        <v>76.68341531820239</v>
      </c>
      <c r="H79" s="79">
        <v>2926533</v>
      </c>
      <c r="I79" s="49">
        <f t="shared" si="7"/>
        <v>133.76773265221422</v>
      </c>
    </row>
    <row r="80" spans="1:9" ht="15">
      <c r="A80" s="74">
        <v>42095</v>
      </c>
      <c r="B80" s="90">
        <v>13681271</v>
      </c>
      <c r="C80" s="47">
        <f t="shared" si="8"/>
        <v>150.01498914027468</v>
      </c>
      <c r="D80" s="90">
        <v>1949831</v>
      </c>
      <c r="E80" s="47">
        <f t="shared" si="9"/>
        <v>102.06546051477905</v>
      </c>
      <c r="F80" s="95">
        <v>839337</v>
      </c>
      <c r="G80" s="47">
        <f t="shared" si="6"/>
        <v>73.79403114985428</v>
      </c>
      <c r="H80" s="90">
        <v>2928695</v>
      </c>
      <c r="I80" s="49">
        <f t="shared" si="7"/>
        <v>133.86655465011893</v>
      </c>
    </row>
    <row r="81" spans="1:9" ht="15">
      <c r="A81" s="74">
        <v>42125</v>
      </c>
      <c r="B81" s="95">
        <v>13830442</v>
      </c>
      <c r="C81" s="47">
        <f t="shared" si="8"/>
        <v>151.65064754840384</v>
      </c>
      <c r="D81" s="95">
        <v>2026587</v>
      </c>
      <c r="E81" s="47">
        <f t="shared" si="9"/>
        <v>106.08331461971039</v>
      </c>
      <c r="F81" s="95">
        <v>848248</v>
      </c>
      <c r="G81" s="47">
        <f t="shared" si="6"/>
        <v>74.57748119623177</v>
      </c>
      <c r="H81" s="95">
        <v>2928677</v>
      </c>
      <c r="I81" s="49">
        <f t="shared" si="7"/>
        <v>133.86573189527977</v>
      </c>
    </row>
    <row r="82" spans="1:9" ht="15">
      <c r="A82" s="74">
        <v>42156</v>
      </c>
      <c r="B82" s="61">
        <v>14033585</v>
      </c>
      <c r="C82" s="47">
        <f t="shared" si="8"/>
        <v>153.87810835514634</v>
      </c>
      <c r="D82" s="106">
        <v>1996411</v>
      </c>
      <c r="E82" s="47">
        <f t="shared" si="9"/>
        <v>104.50372780603578</v>
      </c>
      <c r="F82" s="106">
        <v>833523</v>
      </c>
      <c r="G82" s="47">
        <f t="shared" si="6"/>
        <v>73.28286758014954</v>
      </c>
      <c r="H82" s="106">
        <v>2936848</v>
      </c>
      <c r="I82" s="49">
        <f t="shared" si="7"/>
        <v>134.23921688366062</v>
      </c>
    </row>
    <row r="83" spans="1:9" ht="15">
      <c r="A83" s="74">
        <v>42186</v>
      </c>
      <c r="B83" s="106">
        <v>13891275</v>
      </c>
      <c r="C83" s="47">
        <f t="shared" si="8"/>
        <v>152.31768073811045</v>
      </c>
      <c r="D83" s="106">
        <v>2010252</v>
      </c>
      <c r="E83" s="47">
        <f t="shared" si="9"/>
        <v>105.22824600222052</v>
      </c>
      <c r="F83" s="106">
        <v>828946</v>
      </c>
      <c r="G83" s="47">
        <f t="shared" si="6"/>
        <v>72.8804603461388</v>
      </c>
      <c r="H83" s="106">
        <v>2948014</v>
      </c>
      <c r="I83" s="49">
        <f t="shared" si="7"/>
        <v>134.7495991355589</v>
      </c>
    </row>
    <row r="84" spans="1:9" ht="15">
      <c r="A84" s="74">
        <v>42217</v>
      </c>
      <c r="B84" s="39">
        <v>14021397</v>
      </c>
      <c r="C84" s="47">
        <f t="shared" si="8"/>
        <v>153.74446706643556</v>
      </c>
      <c r="D84" s="39">
        <v>2018645</v>
      </c>
      <c r="E84" s="47">
        <f t="shared" si="9"/>
        <v>105.66758428851328</v>
      </c>
      <c r="F84" s="39">
        <v>611147</v>
      </c>
      <c r="G84" s="47">
        <f t="shared" si="6"/>
        <v>53.731696273534936</v>
      </c>
      <c r="H84" s="39">
        <v>2949836</v>
      </c>
      <c r="I84" s="49">
        <f t="shared" si="7"/>
        <v>134.83288020872376</v>
      </c>
    </row>
    <row r="86" ht="15">
      <c r="E86" s="10"/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2"/>
  <sheetViews>
    <sheetView workbookViewId="0" topLeftCell="A1">
      <pane ySplit="1" topLeftCell="A77" activePane="bottomLeft" state="frozen"/>
      <selection pane="topLeft" activeCell="W1" sqref="W1"/>
      <selection pane="bottomLeft" activeCell="A76" sqref="A76:XFD76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33.140625" style="9" customWidth="1"/>
    <col min="7" max="7" width="28.421875" style="9" customWidth="1"/>
    <col min="8" max="8" width="26.7109375" style="9" customWidth="1"/>
    <col min="9" max="9" width="20.28125" style="9" customWidth="1"/>
    <col min="10" max="10" width="32.421875" style="9" customWidth="1"/>
    <col min="11" max="11" width="9.140625" style="9" customWidth="1"/>
    <col min="12" max="12" width="32.7109375" style="9" bestFit="1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29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344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2" ht="15">
      <c r="A2" s="53">
        <v>1</v>
      </c>
      <c r="B2" s="54" t="s">
        <v>2</v>
      </c>
      <c r="C2" s="78">
        <v>30114</v>
      </c>
      <c r="D2" s="79">
        <v>34896</v>
      </c>
      <c r="E2" s="78">
        <v>35782</v>
      </c>
      <c r="F2" s="55">
        <f aca="true" t="shared" si="0" ref="F2:F33">E2/$E$90</f>
        <v>0.0096573635845439</v>
      </c>
      <c r="G2" s="55">
        <f aca="true" t="shared" si="1" ref="G2:G33">(E2-C2)/C2</f>
        <v>0.18821810453609616</v>
      </c>
      <c r="H2" s="38">
        <f aca="true" t="shared" si="2" ref="H2:H33">E2-C2</f>
        <v>5668</v>
      </c>
      <c r="I2" s="56">
        <f>H2/$H$90</f>
        <v>0.017686743679516705</v>
      </c>
      <c r="J2" s="44">
        <f aca="true" t="shared" si="3" ref="J2:J33">E2-D2</f>
        <v>886</v>
      </c>
      <c r="L2" s="107" t="s">
        <v>305</v>
      </c>
      <c r="M2" s="126">
        <v>0.21</v>
      </c>
      <c r="U2" s="3"/>
      <c r="V2" s="12"/>
    </row>
    <row r="3" spans="1:22" ht="15">
      <c r="A3" s="53">
        <v>2</v>
      </c>
      <c r="B3" s="54" t="s">
        <v>3</v>
      </c>
      <c r="C3" s="78">
        <v>3350</v>
      </c>
      <c r="D3" s="79">
        <v>25534</v>
      </c>
      <c r="E3" s="78">
        <v>25506</v>
      </c>
      <c r="F3" s="55">
        <f t="shared" si="0"/>
        <v>0.006883928108752354</v>
      </c>
      <c r="G3" s="55">
        <f t="shared" si="1"/>
        <v>6.6137313432835825</v>
      </c>
      <c r="H3" s="38">
        <f t="shared" si="2"/>
        <v>22156</v>
      </c>
      <c r="I3" s="56">
        <f aca="true" t="shared" si="4" ref="I3:I66">H3/$H$90</f>
        <v>0.06913681950659352</v>
      </c>
      <c r="J3" s="44">
        <f t="shared" si="3"/>
        <v>-28</v>
      </c>
      <c r="L3" s="107" t="s">
        <v>265</v>
      </c>
      <c r="M3" s="126">
        <v>0.243</v>
      </c>
      <c r="U3" s="3"/>
      <c r="V3" s="12"/>
    </row>
    <row r="4" spans="1:22" ht="15">
      <c r="A4" s="53">
        <v>3</v>
      </c>
      <c r="B4" s="54" t="s">
        <v>4</v>
      </c>
      <c r="C4" s="78">
        <v>1482</v>
      </c>
      <c r="D4" s="79">
        <v>1307</v>
      </c>
      <c r="E4" s="78">
        <v>1350</v>
      </c>
      <c r="F4" s="55">
        <f t="shared" si="0"/>
        <v>0.00036435752163473995</v>
      </c>
      <c r="G4" s="55">
        <f t="shared" si="1"/>
        <v>-0.08906882591093117</v>
      </c>
      <c r="H4" s="38">
        <f t="shared" si="2"/>
        <v>-132</v>
      </c>
      <c r="I4" s="56">
        <f t="shared" si="4"/>
        <v>-0.00041190017037688863</v>
      </c>
      <c r="J4" s="44">
        <f t="shared" si="3"/>
        <v>43</v>
      </c>
      <c r="L4" s="107" t="s">
        <v>282</v>
      </c>
      <c r="M4" s="126">
        <v>0.248</v>
      </c>
      <c r="U4" s="3"/>
      <c r="V4" s="12"/>
    </row>
    <row r="5" spans="1:22" ht="15">
      <c r="A5" s="53">
        <v>5</v>
      </c>
      <c r="B5" s="54" t="s">
        <v>5</v>
      </c>
      <c r="C5" s="78">
        <v>546</v>
      </c>
      <c r="D5" s="79">
        <v>381</v>
      </c>
      <c r="E5" s="78">
        <v>494</v>
      </c>
      <c r="F5" s="55">
        <f t="shared" si="0"/>
        <v>0.00013332786347226781</v>
      </c>
      <c r="G5" s="55">
        <f t="shared" si="1"/>
        <v>-0.09523809523809523</v>
      </c>
      <c r="H5" s="38">
        <f t="shared" si="2"/>
        <v>-52</v>
      </c>
      <c r="I5" s="56">
        <f t="shared" si="4"/>
        <v>-0.00016226370348180463</v>
      </c>
      <c r="J5" s="44">
        <f t="shared" si="3"/>
        <v>113</v>
      </c>
      <c r="L5" s="107" t="s">
        <v>269</v>
      </c>
      <c r="M5" s="126">
        <v>0.249</v>
      </c>
      <c r="U5" s="3"/>
      <c r="V5" s="12"/>
    </row>
    <row r="6" spans="1:22" ht="15">
      <c r="A6" s="53">
        <v>6</v>
      </c>
      <c r="B6" s="54" t="s">
        <v>6</v>
      </c>
      <c r="C6" s="78">
        <v>82</v>
      </c>
      <c r="D6" s="79">
        <v>66</v>
      </c>
      <c r="E6" s="78">
        <v>94</v>
      </c>
      <c r="F6" s="55">
        <f t="shared" si="0"/>
        <v>2.5370079284196707E-05</v>
      </c>
      <c r="G6" s="55">
        <f t="shared" si="1"/>
        <v>0.14634146341463414</v>
      </c>
      <c r="H6" s="38">
        <f t="shared" si="2"/>
        <v>12</v>
      </c>
      <c r="I6" s="56">
        <f t="shared" si="4"/>
        <v>3.74454700342626E-05</v>
      </c>
      <c r="J6" s="44">
        <f t="shared" si="3"/>
        <v>28</v>
      </c>
      <c r="L6" s="107" t="s">
        <v>333</v>
      </c>
      <c r="M6" s="126">
        <v>0.257</v>
      </c>
      <c r="U6" s="3"/>
      <c r="V6" s="12"/>
    </row>
    <row r="7" spans="1:22" ht="15">
      <c r="A7" s="53">
        <v>7</v>
      </c>
      <c r="B7" s="54" t="s">
        <v>7</v>
      </c>
      <c r="C7" s="78">
        <v>927</v>
      </c>
      <c r="D7" s="79">
        <v>924</v>
      </c>
      <c r="E7" s="78">
        <v>930</v>
      </c>
      <c r="F7" s="55">
        <f t="shared" si="0"/>
        <v>0.0002510018482372653</v>
      </c>
      <c r="G7" s="55">
        <f t="shared" si="1"/>
        <v>0.003236245954692557</v>
      </c>
      <c r="H7" s="38">
        <f t="shared" si="2"/>
        <v>3</v>
      </c>
      <c r="I7" s="56">
        <f t="shared" si="4"/>
        <v>9.36136750856565E-06</v>
      </c>
      <c r="J7" s="44">
        <f t="shared" si="3"/>
        <v>6</v>
      </c>
      <c r="L7" s="107" t="s">
        <v>268</v>
      </c>
      <c r="M7" s="126">
        <v>0.272</v>
      </c>
      <c r="U7" s="3"/>
      <c r="V7" s="12"/>
    </row>
    <row r="8" spans="1:22" ht="15">
      <c r="A8" s="53">
        <v>8</v>
      </c>
      <c r="B8" s="54" t="s">
        <v>8</v>
      </c>
      <c r="C8" s="78">
        <v>2829</v>
      </c>
      <c r="D8" s="79">
        <v>3258</v>
      </c>
      <c r="E8" s="78">
        <v>3329</v>
      </c>
      <c r="F8" s="55">
        <f t="shared" si="0"/>
        <v>0.0008984786589052217</v>
      </c>
      <c r="G8" s="55">
        <f t="shared" si="1"/>
        <v>0.17674089784376104</v>
      </c>
      <c r="H8" s="38">
        <f t="shared" si="2"/>
        <v>500</v>
      </c>
      <c r="I8" s="56">
        <f t="shared" si="4"/>
        <v>0.0015602279180942753</v>
      </c>
      <c r="J8" s="44">
        <f t="shared" si="3"/>
        <v>71</v>
      </c>
      <c r="L8" s="107" t="s">
        <v>267</v>
      </c>
      <c r="M8" s="126">
        <v>0.782</v>
      </c>
      <c r="U8" s="3"/>
      <c r="V8" s="12"/>
    </row>
    <row r="9" spans="1:22" ht="15">
      <c r="A9" s="53">
        <v>9</v>
      </c>
      <c r="B9" s="54" t="s">
        <v>9</v>
      </c>
      <c r="C9" s="78">
        <v>891</v>
      </c>
      <c r="D9" s="79">
        <v>1150</v>
      </c>
      <c r="E9" s="78">
        <v>923</v>
      </c>
      <c r="F9" s="55">
        <f t="shared" si="0"/>
        <v>0.00024911258701397406</v>
      </c>
      <c r="G9" s="55">
        <f t="shared" si="1"/>
        <v>0.03591470258136925</v>
      </c>
      <c r="H9" s="38">
        <f t="shared" si="2"/>
        <v>32</v>
      </c>
      <c r="I9" s="56">
        <f t="shared" si="4"/>
        <v>9.985458675803361E-05</v>
      </c>
      <c r="J9" s="44">
        <f t="shared" si="3"/>
        <v>-227</v>
      </c>
      <c r="L9" s="107" t="s">
        <v>348</v>
      </c>
      <c r="M9" s="126">
        <v>1.016</v>
      </c>
      <c r="U9" s="3"/>
      <c r="V9" s="12"/>
    </row>
    <row r="10" spans="1:22" ht="15">
      <c r="A10" s="57">
        <v>10</v>
      </c>
      <c r="B10" s="54" t="s">
        <v>10</v>
      </c>
      <c r="C10" s="79">
        <v>123375</v>
      </c>
      <c r="D10" s="79">
        <v>124816</v>
      </c>
      <c r="E10" s="79">
        <v>131401</v>
      </c>
      <c r="F10" s="55">
        <f t="shared" si="0"/>
        <v>0.035464402000241826</v>
      </c>
      <c r="G10" s="55">
        <f t="shared" si="1"/>
        <v>0.06505369807497467</v>
      </c>
      <c r="H10" s="38">
        <f t="shared" si="2"/>
        <v>8026</v>
      </c>
      <c r="I10" s="56">
        <f t="shared" si="4"/>
        <v>0.025044778541249306</v>
      </c>
      <c r="J10" s="44">
        <f t="shared" si="3"/>
        <v>6585</v>
      </c>
      <c r="L10" s="107" t="s">
        <v>316</v>
      </c>
      <c r="M10" s="126">
        <v>1.5</v>
      </c>
      <c r="U10" s="3"/>
      <c r="V10" s="12"/>
    </row>
    <row r="11" spans="1:22" ht="15">
      <c r="A11" s="57">
        <v>11</v>
      </c>
      <c r="B11" s="54" t="s">
        <v>11</v>
      </c>
      <c r="C11" s="79">
        <v>2409</v>
      </c>
      <c r="D11" s="79">
        <v>2682</v>
      </c>
      <c r="E11" s="79">
        <v>2799</v>
      </c>
      <c r="F11" s="55">
        <f t="shared" si="0"/>
        <v>0.0007554345948560275</v>
      </c>
      <c r="G11" s="55">
        <f t="shared" si="1"/>
        <v>0.16189290161892902</v>
      </c>
      <c r="H11" s="38">
        <f t="shared" si="2"/>
        <v>390</v>
      </c>
      <c r="I11" s="56">
        <f t="shared" si="4"/>
        <v>0.0012169777761135347</v>
      </c>
      <c r="J11" s="44">
        <f t="shared" si="3"/>
        <v>117</v>
      </c>
      <c r="L11" s="107" t="s">
        <v>349</v>
      </c>
      <c r="M11" s="126">
        <v>6.614</v>
      </c>
      <c r="U11" s="3"/>
      <c r="V11" s="12"/>
    </row>
    <row r="12" spans="1:13" ht="15">
      <c r="A12" s="57">
        <v>12</v>
      </c>
      <c r="B12" s="54" t="s">
        <v>12</v>
      </c>
      <c r="C12" s="79">
        <v>573</v>
      </c>
      <c r="D12" s="79">
        <v>687</v>
      </c>
      <c r="E12" s="79">
        <v>641</v>
      </c>
      <c r="F12" s="55">
        <f t="shared" si="0"/>
        <v>0.00017300234916138392</v>
      </c>
      <c r="G12" s="55">
        <f t="shared" si="1"/>
        <v>0.11867364746945899</v>
      </c>
      <c r="H12" s="38">
        <f t="shared" si="2"/>
        <v>68</v>
      </c>
      <c r="I12" s="56">
        <f t="shared" si="4"/>
        <v>0.00021219099686082144</v>
      </c>
      <c r="J12" s="44">
        <f t="shared" si="3"/>
        <v>-46</v>
      </c>
      <c r="L12" s="94"/>
      <c r="M12"/>
    </row>
    <row r="13" spans="1:13" ht="15">
      <c r="A13" s="57">
        <v>13</v>
      </c>
      <c r="B13" s="54" t="s">
        <v>13</v>
      </c>
      <c r="C13" s="79">
        <v>126216</v>
      </c>
      <c r="D13" s="79">
        <v>120391</v>
      </c>
      <c r="E13" s="79">
        <v>121512</v>
      </c>
      <c r="F13" s="55">
        <f t="shared" si="0"/>
        <v>0.03279541568065224</v>
      </c>
      <c r="G13" s="55">
        <f t="shared" si="1"/>
        <v>-0.03726944285985929</v>
      </c>
      <c r="H13" s="38">
        <f t="shared" si="2"/>
        <v>-4704</v>
      </c>
      <c r="I13" s="56">
        <f t="shared" si="4"/>
        <v>-0.01467862425343094</v>
      </c>
      <c r="J13" s="44">
        <f t="shared" si="3"/>
        <v>1121</v>
      </c>
      <c r="L13" s="3"/>
      <c r="M13" s="12"/>
    </row>
    <row r="14" spans="1:13" ht="15">
      <c r="A14" s="57">
        <v>14</v>
      </c>
      <c r="B14" s="54" t="s">
        <v>14</v>
      </c>
      <c r="C14" s="79">
        <v>239868</v>
      </c>
      <c r="D14" s="79">
        <v>235996</v>
      </c>
      <c r="E14" s="79">
        <v>237366</v>
      </c>
      <c r="F14" s="55">
        <f t="shared" si="0"/>
        <v>0.06406376850396421</v>
      </c>
      <c r="G14" s="55">
        <f t="shared" si="1"/>
        <v>-0.010430736905297914</v>
      </c>
      <c r="H14" s="38">
        <f t="shared" si="2"/>
        <v>-2502</v>
      </c>
      <c r="I14" s="56">
        <f t="shared" si="4"/>
        <v>-0.007807380502143753</v>
      </c>
      <c r="J14" s="44">
        <f t="shared" si="3"/>
        <v>1370</v>
      </c>
      <c r="L14" s="3"/>
      <c r="M14" s="12"/>
    </row>
    <row r="15" spans="1:13" ht="15">
      <c r="A15" s="57">
        <v>15</v>
      </c>
      <c r="B15" s="54" t="s">
        <v>15</v>
      </c>
      <c r="C15" s="79">
        <v>12790</v>
      </c>
      <c r="D15" s="79">
        <v>12661</v>
      </c>
      <c r="E15" s="79">
        <v>12892</v>
      </c>
      <c r="F15" s="55">
        <f t="shared" si="0"/>
        <v>0.0034794793843815315</v>
      </c>
      <c r="G15" s="55">
        <f t="shared" si="1"/>
        <v>0.007974980453479281</v>
      </c>
      <c r="H15" s="38">
        <f t="shared" si="2"/>
        <v>102</v>
      </c>
      <c r="I15" s="56">
        <f t="shared" si="4"/>
        <v>0.00031828649529123216</v>
      </c>
      <c r="J15" s="44">
        <f t="shared" si="3"/>
        <v>231</v>
      </c>
      <c r="L15" s="3"/>
      <c r="M15" s="12"/>
    </row>
    <row r="16" spans="1:13" ht="15">
      <c r="A16" s="57">
        <v>16</v>
      </c>
      <c r="B16" s="54" t="s">
        <v>16</v>
      </c>
      <c r="C16" s="79">
        <v>7539</v>
      </c>
      <c r="D16" s="79">
        <v>7909</v>
      </c>
      <c r="E16" s="79">
        <v>8266</v>
      </c>
      <c r="F16" s="55">
        <f t="shared" si="0"/>
        <v>0.0022309476102464892</v>
      </c>
      <c r="G16" s="55">
        <f t="shared" si="1"/>
        <v>0.09643188751823849</v>
      </c>
      <c r="H16" s="38">
        <f t="shared" si="2"/>
        <v>727</v>
      </c>
      <c r="I16" s="56">
        <f t="shared" si="4"/>
        <v>0.002268571392909076</v>
      </c>
      <c r="J16" s="44">
        <f t="shared" si="3"/>
        <v>357</v>
      </c>
      <c r="L16" s="3"/>
      <c r="M16" s="12"/>
    </row>
    <row r="17" spans="1:13" ht="15">
      <c r="A17" s="57">
        <v>17</v>
      </c>
      <c r="B17" s="54" t="s">
        <v>17</v>
      </c>
      <c r="C17" s="79">
        <v>9047</v>
      </c>
      <c r="D17" s="79">
        <v>9143</v>
      </c>
      <c r="E17" s="79">
        <v>9299</v>
      </c>
      <c r="F17" s="55">
        <f t="shared" si="0"/>
        <v>0.002509748587912183</v>
      </c>
      <c r="G17" s="55">
        <f t="shared" si="1"/>
        <v>0.027854537415717917</v>
      </c>
      <c r="H17" s="38">
        <f t="shared" si="2"/>
        <v>252</v>
      </c>
      <c r="I17" s="56">
        <f t="shared" si="4"/>
        <v>0.0007863548707195147</v>
      </c>
      <c r="J17" s="44">
        <f t="shared" si="3"/>
        <v>156</v>
      </c>
      <c r="L17" s="3"/>
      <c r="M17" s="12"/>
    </row>
    <row r="18" spans="1:13" ht="15">
      <c r="A18" s="57">
        <v>18</v>
      </c>
      <c r="B18" s="54" t="s">
        <v>18</v>
      </c>
      <c r="C18" s="79">
        <v>15269</v>
      </c>
      <c r="D18" s="79">
        <v>14926</v>
      </c>
      <c r="E18" s="79">
        <v>14321</v>
      </c>
      <c r="F18" s="55">
        <f t="shared" si="0"/>
        <v>0.0038651585683934153</v>
      </c>
      <c r="G18" s="55">
        <f t="shared" si="1"/>
        <v>-0.062086580653611896</v>
      </c>
      <c r="H18" s="38">
        <f t="shared" si="2"/>
        <v>-948</v>
      </c>
      <c r="I18" s="56">
        <f t="shared" si="4"/>
        <v>-0.002958192132706746</v>
      </c>
      <c r="J18" s="44">
        <f t="shared" si="3"/>
        <v>-605</v>
      </c>
      <c r="L18" s="3"/>
      <c r="M18" s="12"/>
    </row>
    <row r="19" spans="1:13" ht="15">
      <c r="A19" s="57">
        <v>19</v>
      </c>
      <c r="B19" s="54" t="s">
        <v>19</v>
      </c>
      <c r="C19" s="79">
        <v>973</v>
      </c>
      <c r="D19" s="79">
        <v>971</v>
      </c>
      <c r="E19" s="79">
        <v>973</v>
      </c>
      <c r="F19" s="55">
        <f t="shared" si="0"/>
        <v>0.0002626073100374829</v>
      </c>
      <c r="G19" s="55">
        <f t="shared" si="1"/>
        <v>0</v>
      </c>
      <c r="H19" s="38">
        <f t="shared" si="2"/>
        <v>0</v>
      </c>
      <c r="I19" s="56">
        <f t="shared" si="4"/>
        <v>0</v>
      </c>
      <c r="J19" s="44">
        <f t="shared" si="3"/>
        <v>2</v>
      </c>
      <c r="L19" s="3"/>
      <c r="M19" s="12"/>
    </row>
    <row r="20" spans="1:13" ht="15">
      <c r="A20" s="57">
        <v>20</v>
      </c>
      <c r="B20" s="54" t="s">
        <v>20</v>
      </c>
      <c r="C20" s="79">
        <v>16367</v>
      </c>
      <c r="D20" s="79">
        <v>16773</v>
      </c>
      <c r="E20" s="79">
        <v>17081</v>
      </c>
      <c r="F20" s="55">
        <f t="shared" si="0"/>
        <v>0.004610067279291106</v>
      </c>
      <c r="G20" s="55">
        <f t="shared" si="1"/>
        <v>0.04362436610252337</v>
      </c>
      <c r="H20" s="38">
        <f t="shared" si="2"/>
        <v>714</v>
      </c>
      <c r="I20" s="56">
        <f t="shared" si="4"/>
        <v>0.002228005467038625</v>
      </c>
      <c r="J20" s="44">
        <f t="shared" si="3"/>
        <v>308</v>
      </c>
      <c r="L20" s="3"/>
      <c r="M20" s="12"/>
    </row>
    <row r="21" spans="1:13" ht="15">
      <c r="A21" s="57">
        <v>21</v>
      </c>
      <c r="B21" s="54" t="s">
        <v>21</v>
      </c>
      <c r="C21" s="79">
        <v>6564</v>
      </c>
      <c r="D21" s="79">
        <v>6956</v>
      </c>
      <c r="E21" s="79">
        <v>7183</v>
      </c>
      <c r="F21" s="55">
        <f t="shared" si="0"/>
        <v>0.0019386519095572867</v>
      </c>
      <c r="G21" s="55">
        <f t="shared" si="1"/>
        <v>0.09430225472273004</v>
      </c>
      <c r="H21" s="38">
        <f t="shared" si="2"/>
        <v>619</v>
      </c>
      <c r="I21" s="56">
        <f t="shared" si="4"/>
        <v>0.0019315621626007128</v>
      </c>
      <c r="J21" s="44">
        <f t="shared" si="3"/>
        <v>227</v>
      </c>
      <c r="L21" s="3"/>
      <c r="M21" s="12"/>
    </row>
    <row r="22" spans="1:13" ht="15">
      <c r="A22" s="57">
        <v>22</v>
      </c>
      <c r="B22" s="54" t="s">
        <v>22</v>
      </c>
      <c r="C22" s="79">
        <v>36481</v>
      </c>
      <c r="D22" s="79">
        <v>39471</v>
      </c>
      <c r="E22" s="79">
        <v>40222</v>
      </c>
      <c r="F22" s="55">
        <f t="shared" si="0"/>
        <v>0.01085569498903149</v>
      </c>
      <c r="G22" s="55">
        <f t="shared" si="1"/>
        <v>0.10254653107096845</v>
      </c>
      <c r="H22" s="38">
        <f t="shared" si="2"/>
        <v>3741</v>
      </c>
      <c r="I22" s="56">
        <f t="shared" si="4"/>
        <v>0.011673625283181367</v>
      </c>
      <c r="J22" s="44">
        <f t="shared" si="3"/>
        <v>751</v>
      </c>
      <c r="L22" s="3"/>
      <c r="M22" s="12"/>
    </row>
    <row r="23" spans="1:13" ht="15">
      <c r="A23" s="57">
        <v>23</v>
      </c>
      <c r="B23" s="54" t="s">
        <v>23</v>
      </c>
      <c r="C23" s="79">
        <v>26976</v>
      </c>
      <c r="D23" s="79">
        <v>28965</v>
      </c>
      <c r="E23" s="79">
        <v>29616</v>
      </c>
      <c r="F23" s="55">
        <f t="shared" si="0"/>
        <v>0.007993194341284784</v>
      </c>
      <c r="G23" s="55">
        <f t="shared" si="1"/>
        <v>0.09786476868327403</v>
      </c>
      <c r="H23" s="38">
        <f t="shared" si="2"/>
        <v>2640</v>
      </c>
      <c r="I23" s="56">
        <f t="shared" si="4"/>
        <v>0.008238003407537773</v>
      </c>
      <c r="J23" s="44">
        <f t="shared" si="3"/>
        <v>651</v>
      </c>
      <c r="L23" s="3"/>
      <c r="M23" s="12"/>
    </row>
    <row r="24" spans="1:10" ht="15">
      <c r="A24" s="57">
        <v>24</v>
      </c>
      <c r="B24" s="54" t="s">
        <v>24</v>
      </c>
      <c r="C24" s="79">
        <v>11625</v>
      </c>
      <c r="D24" s="79">
        <v>11423</v>
      </c>
      <c r="E24" s="79">
        <v>11516</v>
      </c>
      <c r="F24" s="55">
        <f t="shared" si="0"/>
        <v>0.0031081046067745668</v>
      </c>
      <c r="G24" s="55">
        <f t="shared" si="1"/>
        <v>-0.009376344086021506</v>
      </c>
      <c r="H24" s="38">
        <f t="shared" si="2"/>
        <v>-109</v>
      </c>
      <c r="I24" s="56">
        <f t="shared" si="4"/>
        <v>-0.000340129686144552</v>
      </c>
      <c r="J24" s="44">
        <f t="shared" si="3"/>
        <v>93</v>
      </c>
    </row>
    <row r="25" spans="1:10" ht="15">
      <c r="A25" s="57">
        <v>25</v>
      </c>
      <c r="B25" s="54" t="s">
        <v>25</v>
      </c>
      <c r="C25" s="79">
        <v>53224</v>
      </c>
      <c r="D25" s="79">
        <v>55618</v>
      </c>
      <c r="E25" s="79">
        <v>56466</v>
      </c>
      <c r="F25" s="55">
        <f t="shared" si="0"/>
        <v>0.015239860604909056</v>
      </c>
      <c r="G25" s="55">
        <f t="shared" si="1"/>
        <v>0.06091237035923643</v>
      </c>
      <c r="H25" s="38">
        <f t="shared" si="2"/>
        <v>3242</v>
      </c>
      <c r="I25" s="56">
        <f t="shared" si="4"/>
        <v>0.010116517820923281</v>
      </c>
      <c r="J25" s="44">
        <f t="shared" si="3"/>
        <v>848</v>
      </c>
    </row>
    <row r="26" spans="1:10" ht="15">
      <c r="A26" s="57">
        <v>26</v>
      </c>
      <c r="B26" s="54" t="s">
        <v>26</v>
      </c>
      <c r="C26" s="79">
        <v>10949</v>
      </c>
      <c r="D26" s="79">
        <v>11114</v>
      </c>
      <c r="E26" s="79">
        <v>11219</v>
      </c>
      <c r="F26" s="55">
        <f t="shared" si="0"/>
        <v>0.003027945952014924</v>
      </c>
      <c r="G26" s="55">
        <f t="shared" si="1"/>
        <v>0.024659786281852225</v>
      </c>
      <c r="H26" s="38">
        <f t="shared" si="2"/>
        <v>270</v>
      </c>
      <c r="I26" s="56">
        <f t="shared" si="4"/>
        <v>0.0008425230757709086</v>
      </c>
      <c r="J26" s="44">
        <f t="shared" si="3"/>
        <v>105</v>
      </c>
    </row>
    <row r="27" spans="1:10" ht="15">
      <c r="A27" s="57">
        <v>27</v>
      </c>
      <c r="B27" s="54" t="s">
        <v>27</v>
      </c>
      <c r="C27" s="79">
        <v>25760</v>
      </c>
      <c r="D27" s="79">
        <v>28021</v>
      </c>
      <c r="E27" s="79">
        <v>28952</v>
      </c>
      <c r="F27" s="55">
        <f t="shared" si="0"/>
        <v>0.007813984419532585</v>
      </c>
      <c r="G27" s="55">
        <f t="shared" si="1"/>
        <v>0.12391304347826088</v>
      </c>
      <c r="H27" s="38">
        <f t="shared" si="2"/>
        <v>3192</v>
      </c>
      <c r="I27" s="56">
        <f t="shared" si="4"/>
        <v>0.009960495029113853</v>
      </c>
      <c r="J27" s="44">
        <f t="shared" si="3"/>
        <v>931</v>
      </c>
    </row>
    <row r="28" spans="1:10" ht="15">
      <c r="A28" s="57">
        <v>28</v>
      </c>
      <c r="B28" s="54" t="s">
        <v>28</v>
      </c>
      <c r="C28" s="79">
        <v>16250</v>
      </c>
      <c r="D28" s="79">
        <v>18851</v>
      </c>
      <c r="E28" s="79">
        <v>19111</v>
      </c>
      <c r="F28" s="55">
        <f t="shared" si="0"/>
        <v>0.0051579530340455666</v>
      </c>
      <c r="G28" s="55">
        <f t="shared" si="1"/>
        <v>0.17606153846153846</v>
      </c>
      <c r="H28" s="38">
        <f t="shared" si="2"/>
        <v>2861</v>
      </c>
      <c r="I28" s="56">
        <f t="shared" si="4"/>
        <v>0.008927624147335443</v>
      </c>
      <c r="J28" s="44">
        <f t="shared" si="3"/>
        <v>260</v>
      </c>
    </row>
    <row r="29" spans="1:10" ht="15">
      <c r="A29" s="57">
        <v>29</v>
      </c>
      <c r="B29" s="54" t="s">
        <v>29</v>
      </c>
      <c r="C29" s="79">
        <v>21645</v>
      </c>
      <c r="D29" s="79">
        <v>24442</v>
      </c>
      <c r="E29" s="79">
        <v>24846</v>
      </c>
      <c r="F29" s="55">
        <f t="shared" si="0"/>
        <v>0.006705797764842036</v>
      </c>
      <c r="G29" s="55">
        <f t="shared" si="1"/>
        <v>0.14788634788634789</v>
      </c>
      <c r="H29" s="38">
        <f t="shared" si="2"/>
        <v>3201</v>
      </c>
      <c r="I29" s="56">
        <f t="shared" si="4"/>
        <v>0.009988579131639549</v>
      </c>
      <c r="J29" s="44">
        <f t="shared" si="3"/>
        <v>404</v>
      </c>
    </row>
    <row r="30" spans="1:10" ht="15">
      <c r="A30" s="57">
        <v>30</v>
      </c>
      <c r="B30" s="54" t="s">
        <v>30</v>
      </c>
      <c r="C30" s="79">
        <v>2733</v>
      </c>
      <c r="D30" s="79">
        <v>2988</v>
      </c>
      <c r="E30" s="79">
        <v>3026</v>
      </c>
      <c r="F30" s="55">
        <f t="shared" si="0"/>
        <v>0.0008167006373827579</v>
      </c>
      <c r="G30" s="55">
        <f t="shared" si="1"/>
        <v>0.10720819612147824</v>
      </c>
      <c r="H30" s="38">
        <f t="shared" si="2"/>
        <v>293</v>
      </c>
      <c r="I30" s="56">
        <f t="shared" si="4"/>
        <v>0.0009142935600032453</v>
      </c>
      <c r="J30" s="44">
        <f t="shared" si="3"/>
        <v>38</v>
      </c>
    </row>
    <row r="31" spans="1:10" ht="15">
      <c r="A31" s="57">
        <v>31</v>
      </c>
      <c r="B31" s="54" t="s">
        <v>31</v>
      </c>
      <c r="C31" s="79">
        <v>20247</v>
      </c>
      <c r="D31" s="79">
        <v>22009</v>
      </c>
      <c r="E31" s="79">
        <v>22188</v>
      </c>
      <c r="F31" s="55">
        <f t="shared" si="0"/>
        <v>0.0059884182889123035</v>
      </c>
      <c r="G31" s="55">
        <f t="shared" si="1"/>
        <v>0.09586605423025633</v>
      </c>
      <c r="H31" s="38">
        <f t="shared" si="2"/>
        <v>1941</v>
      </c>
      <c r="I31" s="56">
        <f t="shared" si="4"/>
        <v>0.006056804778041976</v>
      </c>
      <c r="J31" s="44">
        <f t="shared" si="3"/>
        <v>179</v>
      </c>
    </row>
    <row r="32" spans="1:10" ht="15">
      <c r="A32" s="57">
        <v>32</v>
      </c>
      <c r="B32" s="54" t="s">
        <v>32</v>
      </c>
      <c r="C32" s="79">
        <v>13434</v>
      </c>
      <c r="D32" s="79">
        <v>14823</v>
      </c>
      <c r="E32" s="79">
        <v>15059</v>
      </c>
      <c r="F32" s="55">
        <f t="shared" si="0"/>
        <v>0.0040643406802204065</v>
      </c>
      <c r="G32" s="55">
        <f t="shared" si="1"/>
        <v>0.12096173887152002</v>
      </c>
      <c r="H32" s="38">
        <f t="shared" si="2"/>
        <v>1625</v>
      </c>
      <c r="I32" s="56">
        <f t="shared" si="4"/>
        <v>0.005070740733806395</v>
      </c>
      <c r="J32" s="44">
        <f t="shared" si="3"/>
        <v>236</v>
      </c>
    </row>
    <row r="33" spans="1:10" ht="15">
      <c r="A33" s="57">
        <v>33</v>
      </c>
      <c r="B33" s="54" t="s">
        <v>33</v>
      </c>
      <c r="C33" s="79">
        <v>22481</v>
      </c>
      <c r="D33" s="79">
        <v>24044</v>
      </c>
      <c r="E33" s="79">
        <v>24204</v>
      </c>
      <c r="F33" s="55">
        <f t="shared" si="0"/>
        <v>0.006532525521220182</v>
      </c>
      <c r="G33" s="55">
        <f t="shared" si="1"/>
        <v>0.0766424981095147</v>
      </c>
      <c r="H33" s="38">
        <f t="shared" si="2"/>
        <v>1723</v>
      </c>
      <c r="I33" s="56">
        <f t="shared" si="4"/>
        <v>0.005376545405752872</v>
      </c>
      <c r="J33" s="44">
        <f t="shared" si="3"/>
        <v>160</v>
      </c>
    </row>
    <row r="34" spans="1:10" ht="15">
      <c r="A34" s="57">
        <v>35</v>
      </c>
      <c r="B34" s="54" t="s">
        <v>34</v>
      </c>
      <c r="C34" s="79">
        <v>9250</v>
      </c>
      <c r="D34" s="79">
        <v>9008</v>
      </c>
      <c r="E34" s="79">
        <v>9121</v>
      </c>
      <c r="F34" s="55">
        <f aca="true" t="shared" si="5" ref="F34:F65">E34/$E$90</f>
        <v>0.002461707373948491</v>
      </c>
      <c r="G34" s="55">
        <f aca="true" t="shared" si="6" ref="G34:G65">(E34-C34)/C34</f>
        <v>-0.013945945945945946</v>
      </c>
      <c r="H34" s="38">
        <f aca="true" t="shared" si="7" ref="H34:H65">E34-C34</f>
        <v>-129</v>
      </c>
      <c r="I34" s="56">
        <f t="shared" si="4"/>
        <v>-0.000402538802868323</v>
      </c>
      <c r="J34" s="44">
        <f aca="true" t="shared" si="8" ref="J34:J66">E34-D34</f>
        <v>113</v>
      </c>
    </row>
    <row r="35" spans="1:10" ht="15">
      <c r="A35" s="57">
        <v>36</v>
      </c>
      <c r="B35" s="54" t="s">
        <v>35</v>
      </c>
      <c r="C35" s="79">
        <v>1340</v>
      </c>
      <c r="D35" s="79">
        <v>1585</v>
      </c>
      <c r="E35" s="79">
        <v>1622</v>
      </c>
      <c r="F35" s="55">
        <f t="shared" si="5"/>
        <v>0.0004377688148826283</v>
      </c>
      <c r="G35" s="55">
        <f t="shared" si="6"/>
        <v>0.21044776119402986</v>
      </c>
      <c r="H35" s="38">
        <f t="shared" si="7"/>
        <v>282</v>
      </c>
      <c r="I35" s="56">
        <f t="shared" si="4"/>
        <v>0.0008799685458051712</v>
      </c>
      <c r="J35" s="44">
        <f t="shared" si="8"/>
        <v>37</v>
      </c>
    </row>
    <row r="36" spans="1:10" ht="15">
      <c r="A36" s="57">
        <v>37</v>
      </c>
      <c r="B36" s="54" t="s">
        <v>36</v>
      </c>
      <c r="C36" s="79">
        <v>438</v>
      </c>
      <c r="D36" s="79">
        <v>913</v>
      </c>
      <c r="E36" s="79">
        <v>883</v>
      </c>
      <c r="F36" s="55">
        <f t="shared" si="5"/>
        <v>0.00023831680859516695</v>
      </c>
      <c r="G36" s="55">
        <f t="shared" si="6"/>
        <v>1.0159817351598173</v>
      </c>
      <c r="H36" s="38">
        <f t="shared" si="7"/>
        <v>445</v>
      </c>
      <c r="I36" s="56">
        <f t="shared" si="4"/>
        <v>0.0013886028471039049</v>
      </c>
      <c r="J36" s="44">
        <f t="shared" si="8"/>
        <v>-30</v>
      </c>
    </row>
    <row r="37" spans="1:10" ht="15">
      <c r="A37" s="57">
        <v>38</v>
      </c>
      <c r="B37" s="54" t="s">
        <v>37</v>
      </c>
      <c r="C37" s="79">
        <v>6003</v>
      </c>
      <c r="D37" s="79">
        <v>7397</v>
      </c>
      <c r="E37" s="79">
        <v>7459</v>
      </c>
      <c r="F37" s="55">
        <f t="shared" si="5"/>
        <v>0.0020131427806470556</v>
      </c>
      <c r="G37" s="55">
        <f t="shared" si="6"/>
        <v>0.24254539396968183</v>
      </c>
      <c r="H37" s="38">
        <f t="shared" si="7"/>
        <v>1456</v>
      </c>
      <c r="I37" s="56">
        <f t="shared" si="4"/>
        <v>0.0045433836974905295</v>
      </c>
      <c r="J37" s="44">
        <f t="shared" si="8"/>
        <v>62</v>
      </c>
    </row>
    <row r="38" spans="1:10" ht="15">
      <c r="A38" s="57">
        <v>39</v>
      </c>
      <c r="B38" s="54" t="s">
        <v>38</v>
      </c>
      <c r="C38" s="79">
        <v>206</v>
      </c>
      <c r="D38" s="79">
        <v>203</v>
      </c>
      <c r="E38" s="79">
        <v>216</v>
      </c>
      <c r="F38" s="55">
        <f t="shared" si="5"/>
        <v>5.829720346155839E-05</v>
      </c>
      <c r="G38" s="55">
        <f t="shared" si="6"/>
        <v>0.04854368932038835</v>
      </c>
      <c r="H38" s="38">
        <f t="shared" si="7"/>
        <v>10</v>
      </c>
      <c r="I38" s="56">
        <f t="shared" si="4"/>
        <v>3.1204558361885504E-05</v>
      </c>
      <c r="J38" s="44">
        <f t="shared" si="8"/>
        <v>13</v>
      </c>
    </row>
    <row r="39" spans="1:10" ht="15">
      <c r="A39" s="57">
        <v>41</v>
      </c>
      <c r="B39" s="54" t="s">
        <v>39</v>
      </c>
      <c r="C39" s="79">
        <v>32709</v>
      </c>
      <c r="D39" s="79">
        <v>37523</v>
      </c>
      <c r="E39" s="79">
        <v>39277</v>
      </c>
      <c r="F39" s="55">
        <f t="shared" si="5"/>
        <v>0.010600644723887172</v>
      </c>
      <c r="G39" s="55">
        <f t="shared" si="6"/>
        <v>0.2008010027821089</v>
      </c>
      <c r="H39" s="38">
        <f t="shared" si="7"/>
        <v>6568</v>
      </c>
      <c r="I39" s="56">
        <f t="shared" si="4"/>
        <v>0.0204951539320864</v>
      </c>
      <c r="J39" s="44">
        <f t="shared" si="8"/>
        <v>1754</v>
      </c>
    </row>
    <row r="40" spans="1:10" ht="15">
      <c r="A40" s="57">
        <v>42</v>
      </c>
      <c r="B40" s="54" t="s">
        <v>40</v>
      </c>
      <c r="C40" s="79">
        <v>17473</v>
      </c>
      <c r="D40" s="79">
        <v>16623</v>
      </c>
      <c r="E40" s="79">
        <v>17547</v>
      </c>
      <c r="F40" s="55">
        <f t="shared" si="5"/>
        <v>0.0047358380978702085</v>
      </c>
      <c r="G40" s="55">
        <f t="shared" si="6"/>
        <v>0.0042351055914840036</v>
      </c>
      <c r="H40" s="38">
        <f t="shared" si="7"/>
        <v>74</v>
      </c>
      <c r="I40" s="56">
        <f t="shared" si="4"/>
        <v>0.00023091373187795274</v>
      </c>
      <c r="J40" s="44">
        <f t="shared" si="8"/>
        <v>924</v>
      </c>
    </row>
    <row r="41" spans="1:10" ht="15">
      <c r="A41" s="57">
        <v>43</v>
      </c>
      <c r="B41" s="54" t="s">
        <v>41</v>
      </c>
      <c r="C41" s="79">
        <v>40045</v>
      </c>
      <c r="D41" s="79">
        <v>41192</v>
      </c>
      <c r="E41" s="79">
        <v>41719</v>
      </c>
      <c r="F41" s="55">
        <f t="shared" si="5"/>
        <v>0.011259726996355345</v>
      </c>
      <c r="G41" s="55">
        <f t="shared" si="6"/>
        <v>0.041802971656886005</v>
      </c>
      <c r="H41" s="38">
        <f t="shared" si="7"/>
        <v>1674</v>
      </c>
      <c r="I41" s="56">
        <f t="shared" si="4"/>
        <v>0.0052236430697796335</v>
      </c>
      <c r="J41" s="44">
        <f t="shared" si="8"/>
        <v>527</v>
      </c>
    </row>
    <row r="42" spans="1:10" ht="15">
      <c r="A42" s="57">
        <v>45</v>
      </c>
      <c r="B42" s="54" t="s">
        <v>42</v>
      </c>
      <c r="C42" s="79">
        <v>27946</v>
      </c>
      <c r="D42" s="79">
        <v>30828</v>
      </c>
      <c r="E42" s="79">
        <v>31400</v>
      </c>
      <c r="F42" s="55">
        <f t="shared" si="5"/>
        <v>0.008474686058763581</v>
      </c>
      <c r="G42" s="55">
        <f t="shared" si="6"/>
        <v>0.12359550561797752</v>
      </c>
      <c r="H42" s="38">
        <f t="shared" si="7"/>
        <v>3454</v>
      </c>
      <c r="I42" s="56">
        <f t="shared" si="4"/>
        <v>0.010778054458195253</v>
      </c>
      <c r="J42" s="44">
        <f t="shared" si="8"/>
        <v>572</v>
      </c>
    </row>
    <row r="43" spans="1:10" ht="15">
      <c r="A43" s="57">
        <v>46</v>
      </c>
      <c r="B43" s="54" t="s">
        <v>43</v>
      </c>
      <c r="C43" s="79">
        <v>165751</v>
      </c>
      <c r="D43" s="79">
        <v>180267</v>
      </c>
      <c r="E43" s="79">
        <v>183587</v>
      </c>
      <c r="F43" s="55">
        <f t="shared" si="5"/>
        <v>0.04954911431433852</v>
      </c>
      <c r="G43" s="55">
        <f t="shared" si="6"/>
        <v>0.10760719392341524</v>
      </c>
      <c r="H43" s="38">
        <f t="shared" si="7"/>
        <v>17836</v>
      </c>
      <c r="I43" s="56">
        <f t="shared" si="4"/>
        <v>0.05565645029425899</v>
      </c>
      <c r="J43" s="44">
        <f t="shared" si="8"/>
        <v>3320</v>
      </c>
    </row>
    <row r="44" spans="1:10" ht="15">
      <c r="A44" s="57">
        <v>47</v>
      </c>
      <c r="B44" s="54" t="s">
        <v>44</v>
      </c>
      <c r="C44" s="79">
        <v>443652</v>
      </c>
      <c r="D44" s="79">
        <v>467864</v>
      </c>
      <c r="E44" s="79">
        <v>477231</v>
      </c>
      <c r="F44" s="55">
        <f t="shared" si="5"/>
        <v>0.1288020032646434</v>
      </c>
      <c r="G44" s="55">
        <f t="shared" si="6"/>
        <v>0.07568770117118823</v>
      </c>
      <c r="H44" s="38">
        <f t="shared" si="7"/>
        <v>33579</v>
      </c>
      <c r="I44" s="56">
        <f t="shared" si="4"/>
        <v>0.10478178652337533</v>
      </c>
      <c r="J44" s="44">
        <f t="shared" si="8"/>
        <v>9367</v>
      </c>
    </row>
    <row r="45" spans="1:10" ht="15">
      <c r="A45" s="57">
        <v>49</v>
      </c>
      <c r="B45" s="54" t="s">
        <v>45</v>
      </c>
      <c r="C45" s="79">
        <v>53715</v>
      </c>
      <c r="D45" s="79">
        <v>52931</v>
      </c>
      <c r="E45" s="79">
        <v>53389</v>
      </c>
      <c r="F45" s="55">
        <f t="shared" si="5"/>
        <v>0.01440939535004232</v>
      </c>
      <c r="G45" s="55">
        <f t="shared" si="6"/>
        <v>-0.006069068230475659</v>
      </c>
      <c r="H45" s="38">
        <f t="shared" si="7"/>
        <v>-326</v>
      </c>
      <c r="I45" s="56">
        <f t="shared" si="4"/>
        <v>-0.0010172686025974674</v>
      </c>
      <c r="J45" s="44">
        <f t="shared" si="8"/>
        <v>458</v>
      </c>
    </row>
    <row r="46" spans="1:10" ht="15">
      <c r="A46" s="57">
        <v>50</v>
      </c>
      <c r="B46" s="54" t="s">
        <v>46</v>
      </c>
      <c r="C46" s="79">
        <v>1517</v>
      </c>
      <c r="D46" s="79">
        <v>1582</v>
      </c>
      <c r="E46" s="79">
        <v>1542</v>
      </c>
      <c r="F46" s="55">
        <f t="shared" si="5"/>
        <v>0.00041617725804501406</v>
      </c>
      <c r="G46" s="55">
        <f t="shared" si="6"/>
        <v>0.016479894528675015</v>
      </c>
      <c r="H46" s="38">
        <f t="shared" si="7"/>
        <v>25</v>
      </c>
      <c r="I46" s="56">
        <f t="shared" si="4"/>
        <v>7.801139590471377E-05</v>
      </c>
      <c r="J46" s="44">
        <f t="shared" si="8"/>
        <v>-40</v>
      </c>
    </row>
    <row r="47" spans="1:10" ht="15">
      <c r="A47" s="57">
        <v>51</v>
      </c>
      <c r="B47" s="54" t="s">
        <v>47</v>
      </c>
      <c r="C47" s="79">
        <v>9898</v>
      </c>
      <c r="D47" s="79">
        <v>10789</v>
      </c>
      <c r="E47" s="79">
        <v>11057</v>
      </c>
      <c r="F47" s="55">
        <f t="shared" si="5"/>
        <v>0.0029842230494187554</v>
      </c>
      <c r="G47" s="55">
        <f t="shared" si="6"/>
        <v>0.11709436249747424</v>
      </c>
      <c r="H47" s="38">
        <f t="shared" si="7"/>
        <v>1159</v>
      </c>
      <c r="I47" s="56">
        <f t="shared" si="4"/>
        <v>0.00361660831414253</v>
      </c>
      <c r="J47" s="44">
        <f t="shared" si="8"/>
        <v>268</v>
      </c>
    </row>
    <row r="48" spans="1:10" ht="15">
      <c r="A48" s="57">
        <v>52</v>
      </c>
      <c r="B48" s="54" t="s">
        <v>48</v>
      </c>
      <c r="C48" s="79">
        <v>44343</v>
      </c>
      <c r="D48" s="79">
        <v>45260</v>
      </c>
      <c r="E48" s="79">
        <v>45774</v>
      </c>
      <c r="F48" s="55">
        <f t="shared" si="5"/>
        <v>0.012354149033561915</v>
      </c>
      <c r="G48" s="55">
        <f t="shared" si="6"/>
        <v>0.03227115892023544</v>
      </c>
      <c r="H48" s="38">
        <f t="shared" si="7"/>
        <v>1431</v>
      </c>
      <c r="I48" s="56">
        <f t="shared" si="4"/>
        <v>0.004465372301585816</v>
      </c>
      <c r="J48" s="44">
        <f t="shared" si="8"/>
        <v>514</v>
      </c>
    </row>
    <row r="49" spans="1:10" ht="15">
      <c r="A49" s="57">
        <v>53</v>
      </c>
      <c r="B49" s="54" t="s">
        <v>49</v>
      </c>
      <c r="C49" s="79">
        <v>5684</v>
      </c>
      <c r="D49" s="79">
        <v>5478</v>
      </c>
      <c r="E49" s="79">
        <v>5932</v>
      </c>
      <c r="F49" s="55">
        <f t="shared" si="5"/>
        <v>0.0016010139395090943</v>
      </c>
      <c r="G49" s="55">
        <f t="shared" si="6"/>
        <v>0.043631245601688955</v>
      </c>
      <c r="H49" s="38">
        <f t="shared" si="7"/>
        <v>248</v>
      </c>
      <c r="I49" s="56">
        <f t="shared" si="4"/>
        <v>0.0007738730473747605</v>
      </c>
      <c r="J49" s="44">
        <f t="shared" si="8"/>
        <v>454</v>
      </c>
    </row>
    <row r="50" spans="1:10" ht="15">
      <c r="A50" s="57">
        <v>55</v>
      </c>
      <c r="B50" s="54" t="s">
        <v>50</v>
      </c>
      <c r="C50" s="79">
        <v>110067</v>
      </c>
      <c r="D50" s="79">
        <v>119091</v>
      </c>
      <c r="E50" s="79">
        <v>119601</v>
      </c>
      <c r="F50" s="55">
        <f t="shared" si="5"/>
        <v>0.032279647366693726</v>
      </c>
      <c r="G50" s="55">
        <f t="shared" si="6"/>
        <v>0.08661996783777154</v>
      </c>
      <c r="H50" s="38">
        <f t="shared" si="7"/>
        <v>9534</v>
      </c>
      <c r="I50" s="56">
        <f t="shared" si="4"/>
        <v>0.02975042594222164</v>
      </c>
      <c r="J50" s="44">
        <f t="shared" si="8"/>
        <v>510</v>
      </c>
    </row>
    <row r="51" spans="1:10" ht="15">
      <c r="A51" s="57">
        <v>56</v>
      </c>
      <c r="B51" s="54" t="s">
        <v>51</v>
      </c>
      <c r="C51" s="79">
        <v>143782</v>
      </c>
      <c r="D51" s="79">
        <v>156451</v>
      </c>
      <c r="E51" s="79">
        <v>162793</v>
      </c>
      <c r="F51" s="55">
        <f t="shared" si="5"/>
        <v>0.04393692890332165</v>
      </c>
      <c r="G51" s="55">
        <f t="shared" si="6"/>
        <v>0.13222100123798528</v>
      </c>
      <c r="H51" s="38">
        <f t="shared" si="7"/>
        <v>19011</v>
      </c>
      <c r="I51" s="56">
        <f t="shared" si="4"/>
        <v>0.059322985901780534</v>
      </c>
      <c r="J51" s="44">
        <f t="shared" si="8"/>
        <v>6342</v>
      </c>
    </row>
    <row r="52" spans="1:10" ht="15">
      <c r="A52" s="57">
        <v>58</v>
      </c>
      <c r="B52" s="54" t="s">
        <v>52</v>
      </c>
      <c r="C52" s="79">
        <v>6313</v>
      </c>
      <c r="D52" s="79">
        <v>6741</v>
      </c>
      <c r="E52" s="79">
        <v>7934</v>
      </c>
      <c r="F52" s="55">
        <f t="shared" si="5"/>
        <v>0.00214134264937039</v>
      </c>
      <c r="G52" s="55">
        <f t="shared" si="6"/>
        <v>0.2567717408522097</v>
      </c>
      <c r="H52" s="38">
        <f t="shared" si="7"/>
        <v>1621</v>
      </c>
      <c r="I52" s="56">
        <f t="shared" si="4"/>
        <v>0.0050582589104616405</v>
      </c>
      <c r="J52" s="44">
        <f t="shared" si="8"/>
        <v>1193</v>
      </c>
    </row>
    <row r="53" spans="1:10" ht="15">
      <c r="A53" s="57">
        <v>59</v>
      </c>
      <c r="B53" s="54" t="s">
        <v>53</v>
      </c>
      <c r="C53" s="79">
        <v>8798</v>
      </c>
      <c r="D53" s="79">
        <v>8159</v>
      </c>
      <c r="E53" s="79">
        <v>8306</v>
      </c>
      <c r="F53" s="55">
        <f t="shared" si="5"/>
        <v>0.002241743388665296</v>
      </c>
      <c r="G53" s="55">
        <f t="shared" si="6"/>
        <v>-0.0559218004091839</v>
      </c>
      <c r="H53" s="38">
        <f t="shared" si="7"/>
        <v>-492</v>
      </c>
      <c r="I53" s="56">
        <f t="shared" si="4"/>
        <v>-0.0015352642714047669</v>
      </c>
      <c r="J53" s="44">
        <f t="shared" si="8"/>
        <v>147</v>
      </c>
    </row>
    <row r="54" spans="1:10" ht="15">
      <c r="A54" s="57">
        <v>60</v>
      </c>
      <c r="B54" s="54" t="s">
        <v>54</v>
      </c>
      <c r="C54" s="79">
        <v>2574</v>
      </c>
      <c r="D54" s="79">
        <v>2693</v>
      </c>
      <c r="E54" s="79">
        <v>2922</v>
      </c>
      <c r="F54" s="55">
        <f t="shared" si="5"/>
        <v>0.0007886316134938594</v>
      </c>
      <c r="G54" s="55">
        <f t="shared" si="6"/>
        <v>0.1351981351981352</v>
      </c>
      <c r="H54" s="38">
        <f t="shared" si="7"/>
        <v>348</v>
      </c>
      <c r="I54" s="56">
        <f t="shared" si="4"/>
        <v>0.0010859186309936156</v>
      </c>
      <c r="J54" s="44">
        <f t="shared" si="8"/>
        <v>229</v>
      </c>
    </row>
    <row r="55" spans="1:10" ht="15">
      <c r="A55" s="57">
        <v>61</v>
      </c>
      <c r="B55" s="54" t="s">
        <v>55</v>
      </c>
      <c r="C55" s="79">
        <v>7082</v>
      </c>
      <c r="D55" s="79">
        <v>6627</v>
      </c>
      <c r="E55" s="79">
        <v>6654</v>
      </c>
      <c r="F55" s="55">
        <f t="shared" si="5"/>
        <v>0.0017958777399685627</v>
      </c>
      <c r="G55" s="55">
        <f t="shared" si="6"/>
        <v>-0.06043490539395651</v>
      </c>
      <c r="H55" s="38">
        <f t="shared" si="7"/>
        <v>-428</v>
      </c>
      <c r="I55" s="56">
        <f t="shared" si="4"/>
        <v>-0.0013355550978886995</v>
      </c>
      <c r="J55" s="44">
        <f t="shared" si="8"/>
        <v>27</v>
      </c>
    </row>
    <row r="56" spans="1:10" ht="15">
      <c r="A56" s="57">
        <v>62</v>
      </c>
      <c r="B56" s="54" t="s">
        <v>56</v>
      </c>
      <c r="C56" s="79">
        <v>21265</v>
      </c>
      <c r="D56" s="79">
        <v>22864</v>
      </c>
      <c r="E56" s="79">
        <v>22379</v>
      </c>
      <c r="F56" s="55">
        <f t="shared" si="5"/>
        <v>0.006039968130862107</v>
      </c>
      <c r="G56" s="55">
        <f t="shared" si="6"/>
        <v>0.05238655067011521</v>
      </c>
      <c r="H56" s="38">
        <f t="shared" si="7"/>
        <v>1114</v>
      </c>
      <c r="I56" s="56">
        <f t="shared" si="4"/>
        <v>0.003476187801514045</v>
      </c>
      <c r="J56" s="44">
        <f t="shared" si="8"/>
        <v>-485</v>
      </c>
    </row>
    <row r="57" spans="1:10" ht="15">
      <c r="A57" s="57">
        <v>63</v>
      </c>
      <c r="B57" s="54" t="s">
        <v>57</v>
      </c>
      <c r="C57" s="79">
        <v>31801</v>
      </c>
      <c r="D57" s="79">
        <v>33333</v>
      </c>
      <c r="E57" s="79">
        <v>34035</v>
      </c>
      <c r="F57" s="55">
        <f t="shared" si="5"/>
        <v>0.009185857962102499</v>
      </c>
      <c r="G57" s="55">
        <f t="shared" si="6"/>
        <v>0.07024936322757146</v>
      </c>
      <c r="H57" s="38">
        <f t="shared" si="7"/>
        <v>2234</v>
      </c>
      <c r="I57" s="56">
        <f t="shared" si="4"/>
        <v>0.006971098338045221</v>
      </c>
      <c r="J57" s="44">
        <f t="shared" si="8"/>
        <v>702</v>
      </c>
    </row>
    <row r="58" spans="1:10" ht="15">
      <c r="A58" s="57">
        <v>64</v>
      </c>
      <c r="B58" s="54" t="s">
        <v>58</v>
      </c>
      <c r="C58" s="79">
        <v>44141</v>
      </c>
      <c r="D58" s="79">
        <v>42767</v>
      </c>
      <c r="E58" s="79">
        <v>43063</v>
      </c>
      <c r="F58" s="55">
        <f t="shared" si="5"/>
        <v>0.011622465151227264</v>
      </c>
      <c r="G58" s="55">
        <f t="shared" si="6"/>
        <v>-0.024421739425930542</v>
      </c>
      <c r="H58" s="38">
        <f t="shared" si="7"/>
        <v>-1078</v>
      </c>
      <c r="I58" s="56">
        <f t="shared" si="4"/>
        <v>-0.0033638513914112573</v>
      </c>
      <c r="J58" s="44">
        <f t="shared" si="8"/>
        <v>296</v>
      </c>
    </row>
    <row r="59" spans="1:10" ht="15">
      <c r="A59" s="57">
        <v>65</v>
      </c>
      <c r="B59" s="54" t="s">
        <v>59</v>
      </c>
      <c r="C59" s="79">
        <v>13945</v>
      </c>
      <c r="D59" s="79">
        <v>13800</v>
      </c>
      <c r="E59" s="79">
        <v>13927</v>
      </c>
      <c r="F59" s="55">
        <f t="shared" si="5"/>
        <v>0.0037588201509681654</v>
      </c>
      <c r="G59" s="55">
        <f t="shared" si="6"/>
        <v>-0.001290785227680172</v>
      </c>
      <c r="H59" s="38">
        <f t="shared" si="7"/>
        <v>-18</v>
      </c>
      <c r="I59" s="56">
        <f t="shared" si="4"/>
        <v>-5.616820505139391E-05</v>
      </c>
      <c r="J59" s="44">
        <f t="shared" si="8"/>
        <v>127</v>
      </c>
    </row>
    <row r="60" spans="1:10" ht="15">
      <c r="A60" s="57">
        <v>66</v>
      </c>
      <c r="B60" s="54" t="s">
        <v>60</v>
      </c>
      <c r="C60" s="79">
        <v>22419</v>
      </c>
      <c r="D60" s="79">
        <v>24026</v>
      </c>
      <c r="E60" s="79">
        <v>24549</v>
      </c>
      <c r="F60" s="55">
        <f t="shared" si="5"/>
        <v>0.006625639110082394</v>
      </c>
      <c r="G60" s="55">
        <f t="shared" si="6"/>
        <v>0.09500869797939247</v>
      </c>
      <c r="H60" s="38">
        <f t="shared" si="7"/>
        <v>2130</v>
      </c>
      <c r="I60" s="56">
        <f t="shared" si="4"/>
        <v>0.006646570931081612</v>
      </c>
      <c r="J60" s="44">
        <f t="shared" si="8"/>
        <v>523</v>
      </c>
    </row>
    <row r="61" spans="1:10" ht="15">
      <c r="A61" s="57">
        <v>68</v>
      </c>
      <c r="B61" s="54" t="s">
        <v>61</v>
      </c>
      <c r="C61" s="79">
        <v>18877</v>
      </c>
      <c r="D61" s="79">
        <v>23521</v>
      </c>
      <c r="E61" s="79">
        <v>24007</v>
      </c>
      <c r="F61" s="55">
        <f t="shared" si="5"/>
        <v>0.006479356312507557</v>
      </c>
      <c r="G61" s="55">
        <f t="shared" si="6"/>
        <v>0.27175928378449965</v>
      </c>
      <c r="H61" s="38">
        <f t="shared" si="7"/>
        <v>5130</v>
      </c>
      <c r="I61" s="56">
        <f t="shared" si="4"/>
        <v>0.016007938439647262</v>
      </c>
      <c r="J61" s="44">
        <f t="shared" si="8"/>
        <v>486</v>
      </c>
    </row>
    <row r="62" spans="1:10" ht="15">
      <c r="A62" s="57">
        <v>69</v>
      </c>
      <c r="B62" s="54" t="s">
        <v>62</v>
      </c>
      <c r="C62" s="79">
        <v>71369</v>
      </c>
      <c r="D62" s="79">
        <v>75472</v>
      </c>
      <c r="E62" s="79">
        <v>76495</v>
      </c>
      <c r="F62" s="55">
        <f t="shared" si="5"/>
        <v>0.020645576753666246</v>
      </c>
      <c r="G62" s="55">
        <f t="shared" si="6"/>
        <v>0.07182390113354538</v>
      </c>
      <c r="H62" s="38">
        <f t="shared" si="7"/>
        <v>5126</v>
      </c>
      <c r="I62" s="56">
        <f t="shared" si="4"/>
        <v>0.01599545661630251</v>
      </c>
      <c r="J62" s="44">
        <f t="shared" si="8"/>
        <v>1023</v>
      </c>
    </row>
    <row r="63" spans="1:10" ht="15">
      <c r="A63" s="57">
        <v>70</v>
      </c>
      <c r="B63" s="54" t="s">
        <v>63</v>
      </c>
      <c r="C63" s="79">
        <v>89629</v>
      </c>
      <c r="D63" s="79">
        <v>89635</v>
      </c>
      <c r="E63" s="79">
        <v>90348</v>
      </c>
      <c r="F63" s="55">
        <f t="shared" si="5"/>
        <v>0.024384424714559618</v>
      </c>
      <c r="G63" s="55">
        <f t="shared" si="6"/>
        <v>0.008021957179038034</v>
      </c>
      <c r="H63" s="38">
        <f t="shared" si="7"/>
        <v>719</v>
      </c>
      <c r="I63" s="56">
        <f t="shared" si="4"/>
        <v>0.002243607746219568</v>
      </c>
      <c r="J63" s="44">
        <f t="shared" si="8"/>
        <v>713</v>
      </c>
    </row>
    <row r="64" spans="1:10" ht="15">
      <c r="A64" s="57">
        <v>71</v>
      </c>
      <c r="B64" s="54" t="s">
        <v>64</v>
      </c>
      <c r="C64" s="79">
        <v>42632</v>
      </c>
      <c r="D64" s="79">
        <v>46420</v>
      </c>
      <c r="E64" s="79">
        <v>46863</v>
      </c>
      <c r="F64" s="55">
        <f t="shared" si="5"/>
        <v>0.012648064101013939</v>
      </c>
      <c r="G64" s="55">
        <f t="shared" si="6"/>
        <v>0.09924469881778945</v>
      </c>
      <c r="H64" s="38">
        <f t="shared" si="7"/>
        <v>4231</v>
      </c>
      <c r="I64" s="56">
        <f t="shared" si="4"/>
        <v>0.013202648642913756</v>
      </c>
      <c r="J64" s="44">
        <f t="shared" si="8"/>
        <v>443</v>
      </c>
    </row>
    <row r="65" spans="1:10" ht="15">
      <c r="A65" s="57">
        <v>72</v>
      </c>
      <c r="B65" s="54" t="s">
        <v>65</v>
      </c>
      <c r="C65" s="79">
        <v>3694</v>
      </c>
      <c r="D65" s="79">
        <v>3389</v>
      </c>
      <c r="E65" s="79">
        <v>3981</v>
      </c>
      <c r="F65" s="55">
        <f t="shared" si="5"/>
        <v>0.0010744498471317776</v>
      </c>
      <c r="G65" s="55">
        <f t="shared" si="6"/>
        <v>0.07769355711965349</v>
      </c>
      <c r="H65" s="38">
        <f t="shared" si="7"/>
        <v>287</v>
      </c>
      <c r="I65" s="56">
        <f t="shared" si="4"/>
        <v>0.000895570824986114</v>
      </c>
      <c r="J65" s="44">
        <f t="shared" si="8"/>
        <v>592</v>
      </c>
    </row>
    <row r="66" spans="1:10" ht="15">
      <c r="A66" s="57">
        <v>73</v>
      </c>
      <c r="B66" s="54" t="s">
        <v>66</v>
      </c>
      <c r="C66" s="79">
        <v>25674</v>
      </c>
      <c r="D66" s="79">
        <v>28768</v>
      </c>
      <c r="E66" s="79">
        <v>26261</v>
      </c>
      <c r="F66" s="55">
        <f aca="true" t="shared" si="9" ref="F66:F90">E66/$E$90</f>
        <v>0.007087698426407337</v>
      </c>
      <c r="G66" s="55">
        <f aca="true" t="shared" si="10" ref="G66:G90">(E66-C66)/C66</f>
        <v>0.02286359741372595</v>
      </c>
      <c r="H66" s="38">
        <f aca="true" t="shared" si="11" ref="H66:H90">E66-C66</f>
        <v>587</v>
      </c>
      <c r="I66" s="56">
        <f t="shared" si="4"/>
        <v>0.001831707575842679</v>
      </c>
      <c r="J66" s="44">
        <f t="shared" si="8"/>
        <v>-2507</v>
      </c>
    </row>
    <row r="67" spans="1:10" ht="15">
      <c r="A67" s="57">
        <v>74</v>
      </c>
      <c r="B67" s="54" t="s">
        <v>67</v>
      </c>
      <c r="C67" s="79">
        <v>9102</v>
      </c>
      <c r="D67" s="79">
        <v>11030</v>
      </c>
      <c r="E67" s="79">
        <v>11368</v>
      </c>
      <c r="F67" s="55">
        <f t="shared" si="9"/>
        <v>0.0030681602266249804</v>
      </c>
      <c r="G67" s="55">
        <f t="shared" si="10"/>
        <v>0.24895627334651724</v>
      </c>
      <c r="H67" s="38">
        <f t="shared" si="11"/>
        <v>2266</v>
      </c>
      <c r="I67" s="56">
        <f aca="true" t="shared" si="12" ref="I67:I90">H67/$H$90</f>
        <v>0.007070952924803255</v>
      </c>
      <c r="J67" s="44">
        <f aca="true" t="shared" si="13" ref="J67:J90">E67-D67</f>
        <v>338</v>
      </c>
    </row>
    <row r="68" spans="1:10" ht="15">
      <c r="A68" s="57">
        <v>75</v>
      </c>
      <c r="B68" s="54" t="s">
        <v>68</v>
      </c>
      <c r="C68" s="79">
        <v>2527</v>
      </c>
      <c r="D68" s="79">
        <v>2833</v>
      </c>
      <c r="E68" s="79">
        <v>2765</v>
      </c>
      <c r="F68" s="55">
        <f t="shared" si="9"/>
        <v>0.0007462581832000415</v>
      </c>
      <c r="G68" s="55">
        <f t="shared" si="10"/>
        <v>0.09418282548476455</v>
      </c>
      <c r="H68" s="38">
        <f t="shared" si="11"/>
        <v>238</v>
      </c>
      <c r="I68" s="56">
        <f t="shared" si="12"/>
        <v>0.000742668489012875</v>
      </c>
      <c r="J68" s="44">
        <f t="shared" si="13"/>
        <v>-68</v>
      </c>
    </row>
    <row r="69" spans="1:10" ht="15">
      <c r="A69" s="57">
        <v>77</v>
      </c>
      <c r="B69" s="54" t="s">
        <v>69</v>
      </c>
      <c r="C69" s="79">
        <v>6094</v>
      </c>
      <c r="D69" s="79">
        <v>6244</v>
      </c>
      <c r="E69" s="79">
        <v>6178</v>
      </c>
      <c r="F69" s="55">
        <f t="shared" si="9"/>
        <v>0.001667407976784758</v>
      </c>
      <c r="G69" s="55">
        <f t="shared" si="10"/>
        <v>0.013784049885132918</v>
      </c>
      <c r="H69" s="38">
        <f t="shared" si="11"/>
        <v>84</v>
      </c>
      <c r="I69" s="56">
        <f t="shared" si="12"/>
        <v>0.0002621182902398382</v>
      </c>
      <c r="J69" s="44">
        <f t="shared" si="13"/>
        <v>-66</v>
      </c>
    </row>
    <row r="70" spans="1:10" ht="15">
      <c r="A70" s="57">
        <v>78</v>
      </c>
      <c r="B70" s="54" t="s">
        <v>70</v>
      </c>
      <c r="C70" s="79">
        <v>10067</v>
      </c>
      <c r="D70" s="79">
        <v>22623</v>
      </c>
      <c r="E70" s="79">
        <v>17941</v>
      </c>
      <c r="F70" s="55">
        <f t="shared" si="9"/>
        <v>0.004842176515295459</v>
      </c>
      <c r="G70" s="55">
        <f t="shared" si="10"/>
        <v>0.782159531141353</v>
      </c>
      <c r="H70" s="38">
        <f t="shared" si="11"/>
        <v>7874</v>
      </c>
      <c r="I70" s="56">
        <f t="shared" si="12"/>
        <v>0.024570469254148648</v>
      </c>
      <c r="J70" s="44">
        <f t="shared" si="13"/>
        <v>-4682</v>
      </c>
    </row>
    <row r="71" spans="1:10" ht="15">
      <c r="A71" s="57">
        <v>79</v>
      </c>
      <c r="B71" s="54" t="s">
        <v>71</v>
      </c>
      <c r="C71" s="79">
        <v>23014</v>
      </c>
      <c r="D71" s="79">
        <v>23665</v>
      </c>
      <c r="E71" s="79">
        <v>23223</v>
      </c>
      <c r="F71" s="55">
        <f t="shared" si="9"/>
        <v>0.006267759055498937</v>
      </c>
      <c r="G71" s="55">
        <f t="shared" si="10"/>
        <v>0.009081428695576606</v>
      </c>
      <c r="H71" s="38">
        <f t="shared" si="11"/>
        <v>209</v>
      </c>
      <c r="I71" s="56">
        <f t="shared" si="12"/>
        <v>0.000652175269763407</v>
      </c>
      <c r="J71" s="44">
        <f t="shared" si="13"/>
        <v>-442</v>
      </c>
    </row>
    <row r="72" spans="1:10" ht="15">
      <c r="A72" s="57">
        <v>80</v>
      </c>
      <c r="B72" s="54" t="s">
        <v>72</v>
      </c>
      <c r="C72" s="79">
        <v>27883</v>
      </c>
      <c r="D72" s="79">
        <v>29650</v>
      </c>
      <c r="E72" s="79">
        <v>31282</v>
      </c>
      <c r="F72" s="55">
        <f t="shared" si="9"/>
        <v>0.0084428385124281</v>
      </c>
      <c r="G72" s="55">
        <f t="shared" si="10"/>
        <v>0.12190223433633397</v>
      </c>
      <c r="H72" s="38">
        <f t="shared" si="11"/>
        <v>3399</v>
      </c>
      <c r="I72" s="56">
        <f t="shared" si="12"/>
        <v>0.010606429387204883</v>
      </c>
      <c r="J72" s="44">
        <f t="shared" si="13"/>
        <v>1632</v>
      </c>
    </row>
    <row r="73" spans="1:10" ht="15">
      <c r="A73" s="57">
        <v>81</v>
      </c>
      <c r="B73" s="54" t="s">
        <v>73</v>
      </c>
      <c r="C73" s="79">
        <v>156356</v>
      </c>
      <c r="D73" s="79">
        <v>175643</v>
      </c>
      <c r="E73" s="79">
        <v>182598</v>
      </c>
      <c r="F73" s="55">
        <f t="shared" si="9"/>
        <v>0.049282188692933514</v>
      </c>
      <c r="G73" s="55">
        <f t="shared" si="10"/>
        <v>0.16783494077617744</v>
      </c>
      <c r="H73" s="38">
        <f t="shared" si="11"/>
        <v>26242</v>
      </c>
      <c r="I73" s="56">
        <f t="shared" si="12"/>
        <v>0.08188700205325994</v>
      </c>
      <c r="J73" s="44">
        <f t="shared" si="13"/>
        <v>6955</v>
      </c>
    </row>
    <row r="74" spans="1:10" ht="15">
      <c r="A74" s="57">
        <v>82</v>
      </c>
      <c r="B74" s="54" t="s">
        <v>74</v>
      </c>
      <c r="C74" s="79">
        <v>149468</v>
      </c>
      <c r="D74" s="79">
        <v>162450</v>
      </c>
      <c r="E74" s="79">
        <v>163869</v>
      </c>
      <c r="F74" s="55">
        <f t="shared" si="9"/>
        <v>0.044227335342787555</v>
      </c>
      <c r="G74" s="55">
        <f t="shared" si="10"/>
        <v>0.09634838226242406</v>
      </c>
      <c r="H74" s="38">
        <f t="shared" si="11"/>
        <v>14401</v>
      </c>
      <c r="I74" s="56">
        <f t="shared" si="12"/>
        <v>0.04493768449695131</v>
      </c>
      <c r="J74" s="44">
        <f t="shared" si="13"/>
        <v>1419</v>
      </c>
    </row>
    <row r="75" spans="1:10" ht="15">
      <c r="A75" s="57">
        <v>84</v>
      </c>
      <c r="B75" s="54" t="s">
        <v>75</v>
      </c>
      <c r="C75" s="79">
        <v>2138</v>
      </c>
      <c r="D75" s="79">
        <v>4325</v>
      </c>
      <c r="E75" s="79">
        <v>5346</v>
      </c>
      <c r="F75" s="55">
        <f t="shared" si="9"/>
        <v>0.0014428557856735703</v>
      </c>
      <c r="G75" s="55">
        <f t="shared" si="10"/>
        <v>1.500467726847521</v>
      </c>
      <c r="H75" s="38">
        <f t="shared" si="11"/>
        <v>3208</v>
      </c>
      <c r="I75" s="56">
        <f t="shared" si="12"/>
        <v>0.010010422322492869</v>
      </c>
      <c r="J75" s="44">
        <f t="shared" si="13"/>
        <v>1021</v>
      </c>
    </row>
    <row r="76" spans="1:10" ht="15">
      <c r="A76" s="57">
        <v>85</v>
      </c>
      <c r="B76" s="54" t="s">
        <v>76</v>
      </c>
      <c r="C76" s="79">
        <v>288164</v>
      </c>
      <c r="D76" s="79">
        <v>395164</v>
      </c>
      <c r="E76" s="79">
        <v>348780</v>
      </c>
      <c r="F76" s="55">
        <f t="shared" si="9"/>
        <v>0.09413378992278859</v>
      </c>
      <c r="G76" s="55">
        <f t="shared" si="10"/>
        <v>0.21035243819491678</v>
      </c>
      <c r="H76" s="38">
        <f t="shared" si="11"/>
        <v>60616</v>
      </c>
      <c r="I76" s="56">
        <f t="shared" si="12"/>
        <v>0.18914955096640518</v>
      </c>
      <c r="J76" s="44">
        <f t="shared" si="13"/>
        <v>-46384</v>
      </c>
    </row>
    <row r="77" spans="1:10" ht="15">
      <c r="A77" s="57">
        <v>86</v>
      </c>
      <c r="B77" s="54" t="s">
        <v>77</v>
      </c>
      <c r="C77" s="79">
        <v>157421</v>
      </c>
      <c r="D77" s="79">
        <v>169640</v>
      </c>
      <c r="E77" s="79">
        <v>173373</v>
      </c>
      <c r="F77" s="55">
        <f t="shared" si="9"/>
        <v>0.04679241229509613</v>
      </c>
      <c r="G77" s="55">
        <f t="shared" si="10"/>
        <v>0.10133336721276069</v>
      </c>
      <c r="H77" s="38">
        <f t="shared" si="11"/>
        <v>15952</v>
      </c>
      <c r="I77" s="56">
        <f t="shared" si="12"/>
        <v>0.04977751149887975</v>
      </c>
      <c r="J77" s="44">
        <f t="shared" si="13"/>
        <v>3733</v>
      </c>
    </row>
    <row r="78" spans="1:10" ht="15">
      <c r="A78" s="57">
        <v>87</v>
      </c>
      <c r="B78" s="54" t="s">
        <v>78</v>
      </c>
      <c r="C78" s="78">
        <v>12594</v>
      </c>
      <c r="D78" s="79">
        <v>15665</v>
      </c>
      <c r="E78" s="78">
        <v>15716</v>
      </c>
      <c r="F78" s="55">
        <f t="shared" si="9"/>
        <v>0.004241661340749313</v>
      </c>
      <c r="G78" s="55">
        <f t="shared" si="10"/>
        <v>0.24789582340797206</v>
      </c>
      <c r="H78" s="38">
        <f t="shared" si="11"/>
        <v>3122</v>
      </c>
      <c r="I78" s="56">
        <f t="shared" si="12"/>
        <v>0.009742063120580654</v>
      </c>
      <c r="J78" s="44">
        <f t="shared" si="13"/>
        <v>51</v>
      </c>
    </row>
    <row r="79" spans="1:10" ht="15">
      <c r="A79" s="57">
        <v>88</v>
      </c>
      <c r="B79" s="54" t="s">
        <v>79</v>
      </c>
      <c r="C79" s="78">
        <v>23304</v>
      </c>
      <c r="D79" s="79">
        <v>25201</v>
      </c>
      <c r="E79" s="78">
        <v>25301</v>
      </c>
      <c r="F79" s="55">
        <f t="shared" si="9"/>
        <v>0.006828599744355967</v>
      </c>
      <c r="G79" s="55">
        <f t="shared" si="10"/>
        <v>0.08569344318571918</v>
      </c>
      <c r="H79" s="38">
        <f t="shared" si="11"/>
        <v>1997</v>
      </c>
      <c r="I79" s="56">
        <f t="shared" si="12"/>
        <v>0.0062315503048685356</v>
      </c>
      <c r="J79" s="44">
        <f t="shared" si="13"/>
        <v>100</v>
      </c>
    </row>
    <row r="80" spans="1:22" ht="15">
      <c r="A80" s="57">
        <v>90</v>
      </c>
      <c r="B80" s="54" t="s">
        <v>80</v>
      </c>
      <c r="C80" s="78">
        <v>4878</v>
      </c>
      <c r="D80" s="79">
        <v>5217</v>
      </c>
      <c r="E80" s="78">
        <v>5310</v>
      </c>
      <c r="F80" s="55">
        <f t="shared" si="9"/>
        <v>0.0014331395850966438</v>
      </c>
      <c r="G80" s="55">
        <f t="shared" si="10"/>
        <v>0.08856088560885608</v>
      </c>
      <c r="H80" s="38">
        <f t="shared" si="11"/>
        <v>432</v>
      </c>
      <c r="I80" s="56">
        <f t="shared" si="12"/>
        <v>0.0013480369212334538</v>
      </c>
      <c r="J80" s="44">
        <f t="shared" si="13"/>
        <v>93</v>
      </c>
      <c r="U80" s="13"/>
      <c r="V80" s="13"/>
    </row>
    <row r="81" spans="1:22" ht="15">
      <c r="A81" s="57">
        <v>91</v>
      </c>
      <c r="B81" s="54" t="s">
        <v>81</v>
      </c>
      <c r="C81" s="78">
        <v>912</v>
      </c>
      <c r="D81" s="79">
        <v>941</v>
      </c>
      <c r="E81" s="78">
        <v>986</v>
      </c>
      <c r="F81" s="55">
        <f t="shared" si="9"/>
        <v>0.00026611593802359525</v>
      </c>
      <c r="G81" s="55">
        <f t="shared" si="10"/>
        <v>0.08114035087719298</v>
      </c>
      <c r="H81" s="38">
        <f t="shared" si="11"/>
        <v>74</v>
      </c>
      <c r="I81" s="56">
        <f t="shared" si="12"/>
        <v>0.00023091373187795274</v>
      </c>
      <c r="J81" s="44">
        <f t="shared" si="13"/>
        <v>45</v>
      </c>
      <c r="U81" s="11"/>
      <c r="V81" s="11"/>
    </row>
    <row r="82" spans="1:10" ht="15">
      <c r="A82" s="57">
        <v>92</v>
      </c>
      <c r="B82" s="54" t="s">
        <v>82</v>
      </c>
      <c r="C82" s="78">
        <v>3418</v>
      </c>
      <c r="D82" s="79">
        <v>3103</v>
      </c>
      <c r="E82" s="78">
        <v>3205</v>
      </c>
      <c r="F82" s="55">
        <f t="shared" si="9"/>
        <v>0.0008650117458069196</v>
      </c>
      <c r="G82" s="55">
        <f t="shared" si="10"/>
        <v>-0.06231714452896431</v>
      </c>
      <c r="H82" s="38">
        <f t="shared" si="11"/>
        <v>-213</v>
      </c>
      <c r="I82" s="56">
        <f t="shared" si="12"/>
        <v>-0.0006646570931081613</v>
      </c>
      <c r="J82" s="44">
        <f t="shared" si="13"/>
        <v>102</v>
      </c>
    </row>
    <row r="83" spans="1:10" ht="15">
      <c r="A83" s="57">
        <v>93</v>
      </c>
      <c r="B83" s="54" t="s">
        <v>83</v>
      </c>
      <c r="C83" s="78">
        <v>12437</v>
      </c>
      <c r="D83" s="79">
        <v>13625</v>
      </c>
      <c r="E83" s="78">
        <v>14157</v>
      </c>
      <c r="F83" s="55">
        <f t="shared" si="9"/>
        <v>0.0038208958768763063</v>
      </c>
      <c r="G83" s="55">
        <f t="shared" si="10"/>
        <v>0.13829701696550614</v>
      </c>
      <c r="H83" s="38">
        <f t="shared" si="11"/>
        <v>1720</v>
      </c>
      <c r="I83" s="56">
        <f t="shared" si="12"/>
        <v>0.005367184038244307</v>
      </c>
      <c r="J83" s="44">
        <f t="shared" si="13"/>
        <v>532</v>
      </c>
    </row>
    <row r="84" spans="1:10" ht="15">
      <c r="A84" s="57">
        <v>94</v>
      </c>
      <c r="B84" s="54" t="s">
        <v>84</v>
      </c>
      <c r="C84" s="78">
        <v>15791</v>
      </c>
      <c r="D84" s="79">
        <v>18271</v>
      </c>
      <c r="E84" s="78">
        <v>18012</v>
      </c>
      <c r="F84" s="55">
        <f t="shared" si="9"/>
        <v>0.004861339021988841</v>
      </c>
      <c r="G84" s="55">
        <f t="shared" si="10"/>
        <v>0.14064973719207144</v>
      </c>
      <c r="H84" s="38">
        <f t="shared" si="11"/>
        <v>2221</v>
      </c>
      <c r="I84" s="56">
        <f t="shared" si="12"/>
        <v>0.0069305324121747705</v>
      </c>
      <c r="J84" s="44">
        <f t="shared" si="13"/>
        <v>-259</v>
      </c>
    </row>
    <row r="85" spans="1:10" ht="15">
      <c r="A85" s="57">
        <v>95</v>
      </c>
      <c r="B85" s="54" t="s">
        <v>85</v>
      </c>
      <c r="C85" s="78">
        <v>14520</v>
      </c>
      <c r="D85" s="79">
        <v>13732</v>
      </c>
      <c r="E85" s="78">
        <v>13792</v>
      </c>
      <c r="F85" s="55">
        <f t="shared" si="9"/>
        <v>0.0037223843988046915</v>
      </c>
      <c r="G85" s="55">
        <f t="shared" si="10"/>
        <v>-0.050137741046831955</v>
      </c>
      <c r="H85" s="38">
        <f t="shared" si="11"/>
        <v>-728</v>
      </c>
      <c r="I85" s="56">
        <f t="shared" si="12"/>
        <v>-0.0022716918487452648</v>
      </c>
      <c r="J85" s="44">
        <f t="shared" si="13"/>
        <v>60</v>
      </c>
    </row>
    <row r="86" spans="1:10" ht="15">
      <c r="A86" s="57">
        <v>96</v>
      </c>
      <c r="B86" s="54" t="s">
        <v>86</v>
      </c>
      <c r="C86" s="78">
        <v>47002</v>
      </c>
      <c r="D86" s="79">
        <v>47973</v>
      </c>
      <c r="E86" s="78">
        <v>48808</v>
      </c>
      <c r="F86" s="55">
        <f t="shared" si="9"/>
        <v>0.013173008826628436</v>
      </c>
      <c r="G86" s="55">
        <f t="shared" si="10"/>
        <v>0.03842389685545296</v>
      </c>
      <c r="H86" s="38">
        <f t="shared" si="11"/>
        <v>1806</v>
      </c>
      <c r="I86" s="56">
        <f t="shared" si="12"/>
        <v>0.005635543240156522</v>
      </c>
      <c r="J86" s="44">
        <f t="shared" si="13"/>
        <v>835</v>
      </c>
    </row>
    <row r="87" spans="1:10" ht="15">
      <c r="A87" s="57">
        <v>97</v>
      </c>
      <c r="B87" s="54" t="s">
        <v>87</v>
      </c>
      <c r="C87" s="78">
        <v>27744</v>
      </c>
      <c r="D87" s="79">
        <v>29244</v>
      </c>
      <c r="E87" s="78">
        <v>29810</v>
      </c>
      <c r="F87" s="55">
        <f t="shared" si="9"/>
        <v>0.008045553866615998</v>
      </c>
      <c r="G87" s="55">
        <f t="shared" si="10"/>
        <v>0.07446655132641292</v>
      </c>
      <c r="H87" s="38">
        <f t="shared" si="11"/>
        <v>2066</v>
      </c>
      <c r="I87" s="56">
        <f t="shared" si="12"/>
        <v>0.006446861757565545</v>
      </c>
      <c r="J87" s="44">
        <f t="shared" si="13"/>
        <v>566</v>
      </c>
    </row>
    <row r="88" spans="1:10" ht="15">
      <c r="A88" s="57">
        <v>98</v>
      </c>
      <c r="B88" s="54" t="s">
        <v>88</v>
      </c>
      <c r="C88" s="78">
        <v>1252</v>
      </c>
      <c r="D88" s="79">
        <v>1271</v>
      </c>
      <c r="E88" s="78">
        <v>1197</v>
      </c>
      <c r="F88" s="55">
        <f t="shared" si="9"/>
        <v>0.00032306366918280276</v>
      </c>
      <c r="G88" s="55">
        <f t="shared" si="10"/>
        <v>-0.0439297124600639</v>
      </c>
      <c r="H88" s="38">
        <f t="shared" si="11"/>
        <v>-55</v>
      </c>
      <c r="I88" s="56">
        <f t="shared" si="12"/>
        <v>-0.00017162507099037028</v>
      </c>
      <c r="J88" s="44">
        <f t="shared" si="13"/>
        <v>-74</v>
      </c>
    </row>
    <row r="89" spans="1:10" ht="15">
      <c r="A89" s="57">
        <v>99</v>
      </c>
      <c r="B89" s="54" t="s">
        <v>89</v>
      </c>
      <c r="C89" s="78">
        <v>1552</v>
      </c>
      <c r="D89" s="79">
        <v>1669</v>
      </c>
      <c r="E89" s="78">
        <v>1694</v>
      </c>
      <c r="F89" s="55">
        <f t="shared" si="9"/>
        <v>0.0004572012160364811</v>
      </c>
      <c r="G89" s="55">
        <f t="shared" si="10"/>
        <v>0.09149484536082474</v>
      </c>
      <c r="H89" s="38">
        <f t="shared" si="11"/>
        <v>142</v>
      </c>
      <c r="I89" s="56">
        <f t="shared" si="12"/>
        <v>0.0004431047287387742</v>
      </c>
      <c r="J89" s="44">
        <f t="shared" si="13"/>
        <v>25</v>
      </c>
    </row>
    <row r="90" spans="1:22" s="13" customFormat="1" ht="15">
      <c r="A90" s="193" t="s">
        <v>90</v>
      </c>
      <c r="B90" s="193"/>
      <c r="C90" s="96">
        <v>3384686</v>
      </c>
      <c r="D90" s="97">
        <v>3695575</v>
      </c>
      <c r="E90" s="96">
        <v>3705152</v>
      </c>
      <c r="F90" s="55">
        <f t="shared" si="9"/>
        <v>1</v>
      </c>
      <c r="G90" s="55">
        <f t="shared" si="10"/>
        <v>0.09468116097032339</v>
      </c>
      <c r="H90" s="38">
        <f t="shared" si="11"/>
        <v>320466</v>
      </c>
      <c r="I90" s="56">
        <f t="shared" si="12"/>
        <v>1</v>
      </c>
      <c r="J90" s="44">
        <f t="shared" si="13"/>
        <v>9577</v>
      </c>
      <c r="U90" s="9"/>
      <c r="V90" s="9"/>
    </row>
    <row r="91" spans="3:22" s="11" customFormat="1" ht="15">
      <c r="C91" s="22"/>
      <c r="D91" s="10"/>
      <c r="E91" s="10"/>
      <c r="H91" s="23"/>
      <c r="I91" s="23"/>
      <c r="U91" s="9"/>
      <c r="V91" s="9"/>
    </row>
    <row r="92" spans="3:5" ht="15">
      <c r="C92" s="10"/>
      <c r="D92" s="10"/>
      <c r="E92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7"/>
  <sheetViews>
    <sheetView workbookViewId="0" topLeftCell="A1">
      <pane ySplit="1" topLeftCell="A23" activePane="bottomLeft" state="frozen"/>
      <selection pane="bottomLeft" activeCell="M15" sqref="M15"/>
    </sheetView>
  </sheetViews>
  <sheetFormatPr defaultColWidth="8.8515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22.57421875" style="9" customWidth="1"/>
    <col min="7" max="7" width="28.421875" style="9" customWidth="1"/>
    <col min="8" max="8" width="26.7109375" style="9" customWidth="1"/>
    <col min="9" max="9" width="20.28125" style="9" customWidth="1"/>
    <col min="10" max="10" width="29.00390625" style="9" customWidth="1"/>
    <col min="11" max="12" width="8.8515625" style="9" customWidth="1"/>
    <col min="13" max="13" width="37.28125" style="9" bestFit="1" customWidth="1"/>
    <col min="14" max="21" width="8.8515625" style="9" customWidth="1"/>
    <col min="22" max="22" width="33.28125" style="9" bestFit="1" customWidth="1"/>
    <col min="23" max="16384" width="8.8515625" style="9" customWidth="1"/>
  </cols>
  <sheetData>
    <row r="1" spans="1:10" ht="43.5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344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3" ht="15">
      <c r="A2" s="57">
        <v>10</v>
      </c>
      <c r="B2" s="54" t="s">
        <v>10</v>
      </c>
      <c r="C2" s="79">
        <v>123375</v>
      </c>
      <c r="D2" s="79">
        <v>124816</v>
      </c>
      <c r="E2" s="83">
        <v>131401</v>
      </c>
      <c r="F2" s="55">
        <f aca="true" t="shared" si="0" ref="F2:F26">E2/$E$26</f>
        <v>0.15456049985943807</v>
      </c>
      <c r="G2" s="55">
        <f aca="true" t="shared" si="1" ref="G2:G26">(E2-C2)/C2</f>
        <v>0.06505369807497467</v>
      </c>
      <c r="H2" s="38">
        <f aca="true" t="shared" si="2" ref="H2:H26">E2-C2</f>
        <v>8026</v>
      </c>
      <c r="I2" s="56">
        <f>H2/$H$26</f>
        <v>0.2933050723578424</v>
      </c>
      <c r="J2" s="44">
        <f>E2-D2</f>
        <v>6585</v>
      </c>
      <c r="M2" s="107" t="s">
        <v>280</v>
      </c>
      <c r="N2" s="126">
        <v>0.096</v>
      </c>
      <c r="V2" s="3"/>
      <c r="W2" s="12"/>
    </row>
    <row r="3" spans="1:23" ht="15">
      <c r="A3" s="57">
        <v>11</v>
      </c>
      <c r="B3" s="54" t="s">
        <v>11</v>
      </c>
      <c r="C3" s="79">
        <v>2409</v>
      </c>
      <c r="D3" s="79">
        <v>2682</v>
      </c>
      <c r="E3" s="83">
        <v>2799</v>
      </c>
      <c r="F3" s="55">
        <f t="shared" si="0"/>
        <v>0.0032923253179699325</v>
      </c>
      <c r="G3" s="55">
        <f t="shared" si="1"/>
        <v>0.16189290161892902</v>
      </c>
      <c r="H3" s="38">
        <f t="shared" si="2"/>
        <v>390</v>
      </c>
      <c r="I3" s="56">
        <f aca="true" t="shared" si="3" ref="I3:I26">H3/$H$26</f>
        <v>0.014252302294986113</v>
      </c>
      <c r="J3" s="44">
        <f aca="true" t="shared" si="4" ref="J3:J26">E3-D3</f>
        <v>117</v>
      </c>
      <c r="M3" s="107" t="s">
        <v>281</v>
      </c>
      <c r="N3" s="126">
        <v>0.098</v>
      </c>
      <c r="V3" s="3"/>
      <c r="W3" s="12"/>
    </row>
    <row r="4" spans="1:23" ht="15">
      <c r="A4" s="57">
        <v>12</v>
      </c>
      <c r="B4" s="54" t="s">
        <v>12</v>
      </c>
      <c r="C4" s="79">
        <v>573</v>
      </c>
      <c r="D4" s="79">
        <v>687</v>
      </c>
      <c r="E4" s="83">
        <v>641</v>
      </c>
      <c r="F4" s="55">
        <f t="shared" si="0"/>
        <v>0.0007539766090813601</v>
      </c>
      <c r="G4" s="55">
        <f t="shared" si="1"/>
        <v>0.11867364746945899</v>
      </c>
      <c r="H4" s="38">
        <f t="shared" si="2"/>
        <v>68</v>
      </c>
      <c r="I4" s="56">
        <f t="shared" si="3"/>
        <v>0.002485016810407835</v>
      </c>
      <c r="J4" s="44">
        <f t="shared" si="4"/>
        <v>-46</v>
      </c>
      <c r="M4" s="107" t="s">
        <v>274</v>
      </c>
      <c r="N4" s="126">
        <v>0.103</v>
      </c>
      <c r="V4" s="3"/>
      <c r="W4" s="12"/>
    </row>
    <row r="5" spans="1:23" ht="15">
      <c r="A5" s="57">
        <v>13</v>
      </c>
      <c r="B5" s="54" t="s">
        <v>13</v>
      </c>
      <c r="C5" s="79">
        <v>126216</v>
      </c>
      <c r="D5" s="79">
        <v>120391</v>
      </c>
      <c r="E5" s="83">
        <v>121512</v>
      </c>
      <c r="F5" s="55">
        <f t="shared" si="0"/>
        <v>0.1429285580697258</v>
      </c>
      <c r="G5" s="55">
        <f t="shared" si="1"/>
        <v>-0.03726944285985929</v>
      </c>
      <c r="H5" s="38">
        <f t="shared" si="2"/>
        <v>-4704</v>
      </c>
      <c r="I5" s="56">
        <f t="shared" si="3"/>
        <v>-0.1719046922964479</v>
      </c>
      <c r="J5" s="44">
        <f t="shared" si="4"/>
        <v>1121</v>
      </c>
      <c r="M5" s="107" t="s">
        <v>345</v>
      </c>
      <c r="N5" s="126">
        <v>0.107</v>
      </c>
      <c r="V5" s="3"/>
      <c r="W5" s="12"/>
    </row>
    <row r="6" spans="1:23" ht="15">
      <c r="A6" s="57">
        <v>14</v>
      </c>
      <c r="B6" s="54" t="s">
        <v>14</v>
      </c>
      <c r="C6" s="79">
        <v>239868</v>
      </c>
      <c r="D6" s="79">
        <v>235996</v>
      </c>
      <c r="E6" s="83">
        <v>237366</v>
      </c>
      <c r="F6" s="55">
        <f t="shared" si="0"/>
        <v>0.27920189046990035</v>
      </c>
      <c r="G6" s="55">
        <f t="shared" si="1"/>
        <v>-0.010430736905297914</v>
      </c>
      <c r="H6" s="38">
        <f t="shared" si="2"/>
        <v>-2502</v>
      </c>
      <c r="I6" s="56">
        <f t="shared" si="3"/>
        <v>-0.09143400087706476</v>
      </c>
      <c r="J6" s="44">
        <f t="shared" si="4"/>
        <v>1370</v>
      </c>
      <c r="M6" s="107" t="s">
        <v>346</v>
      </c>
      <c r="N6" s="126">
        <v>0.119</v>
      </c>
      <c r="V6" s="3"/>
      <c r="W6" s="12"/>
    </row>
    <row r="7" spans="1:23" ht="15">
      <c r="A7" s="57">
        <v>15</v>
      </c>
      <c r="B7" s="54" t="s">
        <v>15</v>
      </c>
      <c r="C7" s="79">
        <v>12790</v>
      </c>
      <c r="D7" s="79">
        <v>12661</v>
      </c>
      <c r="E7" s="83">
        <v>12892</v>
      </c>
      <c r="F7" s="55">
        <f t="shared" si="0"/>
        <v>0.015164222221960833</v>
      </c>
      <c r="G7" s="55">
        <f t="shared" si="1"/>
        <v>0.007974980453479281</v>
      </c>
      <c r="H7" s="38">
        <f t="shared" si="2"/>
        <v>102</v>
      </c>
      <c r="I7" s="56">
        <f t="shared" si="3"/>
        <v>0.0037275252156117526</v>
      </c>
      <c r="J7" s="44">
        <f t="shared" si="4"/>
        <v>231</v>
      </c>
      <c r="M7" s="107" t="s">
        <v>272</v>
      </c>
      <c r="N7" s="126">
        <v>0.121</v>
      </c>
      <c r="V7" s="3"/>
      <c r="W7" s="12"/>
    </row>
    <row r="8" spans="1:23" ht="15">
      <c r="A8" s="57">
        <v>16</v>
      </c>
      <c r="B8" s="54" t="s">
        <v>16</v>
      </c>
      <c r="C8" s="79">
        <v>7539</v>
      </c>
      <c r="D8" s="79">
        <v>7909</v>
      </c>
      <c r="E8" s="83">
        <v>8266</v>
      </c>
      <c r="F8" s="55">
        <f t="shared" si="0"/>
        <v>0.009722887130524997</v>
      </c>
      <c r="G8" s="55">
        <f t="shared" si="1"/>
        <v>0.09643188751823849</v>
      </c>
      <c r="H8" s="38">
        <f t="shared" si="2"/>
        <v>727</v>
      </c>
      <c r="I8" s="56">
        <f t="shared" si="3"/>
        <v>0.02656775325244847</v>
      </c>
      <c r="J8" s="44">
        <f t="shared" si="4"/>
        <v>357</v>
      </c>
      <c r="M8" s="107" t="s">
        <v>327</v>
      </c>
      <c r="N8" s="126">
        <v>0.124</v>
      </c>
      <c r="V8" s="3"/>
      <c r="W8" s="12"/>
    </row>
    <row r="9" spans="1:23" ht="15">
      <c r="A9" s="57">
        <v>17</v>
      </c>
      <c r="B9" s="54" t="s">
        <v>17</v>
      </c>
      <c r="C9" s="79">
        <v>9047</v>
      </c>
      <c r="D9" s="79">
        <v>9143</v>
      </c>
      <c r="E9" s="83">
        <v>9299</v>
      </c>
      <c r="F9" s="55">
        <f t="shared" si="0"/>
        <v>0.010937953959200573</v>
      </c>
      <c r="G9" s="55">
        <f t="shared" si="1"/>
        <v>0.027854537415717917</v>
      </c>
      <c r="H9" s="38">
        <f t="shared" si="2"/>
        <v>252</v>
      </c>
      <c r="I9" s="56">
        <f t="shared" si="3"/>
        <v>0.009209179944452566</v>
      </c>
      <c r="J9" s="44">
        <f t="shared" si="4"/>
        <v>156</v>
      </c>
      <c r="M9" s="107" t="s">
        <v>271</v>
      </c>
      <c r="N9" s="126">
        <v>0.148</v>
      </c>
      <c r="V9" s="3"/>
      <c r="W9" s="12"/>
    </row>
    <row r="10" spans="1:23" ht="15">
      <c r="A10" s="57">
        <v>18</v>
      </c>
      <c r="B10" s="54" t="s">
        <v>18</v>
      </c>
      <c r="C10" s="79">
        <v>15269</v>
      </c>
      <c r="D10" s="79">
        <v>14926</v>
      </c>
      <c r="E10" s="83">
        <v>14321</v>
      </c>
      <c r="F10" s="55">
        <f t="shared" si="0"/>
        <v>0.016845084272471385</v>
      </c>
      <c r="G10" s="55">
        <f t="shared" si="1"/>
        <v>-0.062086580653611896</v>
      </c>
      <c r="H10" s="38">
        <f t="shared" si="2"/>
        <v>-948</v>
      </c>
      <c r="I10" s="56">
        <f t="shared" si="3"/>
        <v>-0.034644057886273935</v>
      </c>
      <c r="J10" s="44">
        <f t="shared" si="4"/>
        <v>-605</v>
      </c>
      <c r="M10" s="107" t="s">
        <v>347</v>
      </c>
      <c r="N10" s="126">
        <v>0.162</v>
      </c>
      <c r="V10" s="3"/>
      <c r="W10" s="12"/>
    </row>
    <row r="11" spans="1:23" ht="15">
      <c r="A11" s="57">
        <v>19</v>
      </c>
      <c r="B11" s="54" t="s">
        <v>19</v>
      </c>
      <c r="C11" s="79">
        <v>973</v>
      </c>
      <c r="D11" s="79">
        <v>971</v>
      </c>
      <c r="E11" s="83">
        <v>973</v>
      </c>
      <c r="F11" s="55">
        <f t="shared" si="0"/>
        <v>0.0011444917950642175</v>
      </c>
      <c r="G11" s="55">
        <f t="shared" si="1"/>
        <v>0</v>
      </c>
      <c r="H11" s="38">
        <f t="shared" si="2"/>
        <v>0</v>
      </c>
      <c r="I11" s="56">
        <f t="shared" si="3"/>
        <v>0</v>
      </c>
      <c r="J11" s="44">
        <f t="shared" si="4"/>
        <v>2</v>
      </c>
      <c r="M11" s="107" t="s">
        <v>284</v>
      </c>
      <c r="N11" s="126">
        <v>0.176</v>
      </c>
      <c r="V11" s="3"/>
      <c r="W11" s="12"/>
    </row>
    <row r="12" spans="1:14" ht="15">
      <c r="A12" s="57">
        <v>20</v>
      </c>
      <c r="B12" s="54" t="s">
        <v>20</v>
      </c>
      <c r="C12" s="79">
        <v>16367</v>
      </c>
      <c r="D12" s="79">
        <v>16773</v>
      </c>
      <c r="E12" s="83">
        <v>17081</v>
      </c>
      <c r="F12" s="55">
        <f t="shared" si="0"/>
        <v>0.020091535818593933</v>
      </c>
      <c r="G12" s="55">
        <f t="shared" si="1"/>
        <v>0.04362436610252337</v>
      </c>
      <c r="H12" s="38">
        <f t="shared" si="2"/>
        <v>714</v>
      </c>
      <c r="I12" s="56">
        <f t="shared" si="3"/>
        <v>0.026092676509282268</v>
      </c>
      <c r="J12" s="44">
        <f t="shared" si="4"/>
        <v>308</v>
      </c>
      <c r="N12" s="29"/>
    </row>
    <row r="13" spans="1:14" ht="15">
      <c r="A13" s="57">
        <v>21</v>
      </c>
      <c r="B13" s="54" t="s">
        <v>21</v>
      </c>
      <c r="C13" s="79">
        <v>6564</v>
      </c>
      <c r="D13" s="79">
        <v>6956</v>
      </c>
      <c r="E13" s="83">
        <v>7183</v>
      </c>
      <c r="F13" s="55">
        <f t="shared" si="0"/>
        <v>0.008449007773839952</v>
      </c>
      <c r="G13" s="55">
        <f t="shared" si="1"/>
        <v>0.09430225472273004</v>
      </c>
      <c r="H13" s="38">
        <f t="shared" si="2"/>
        <v>619</v>
      </c>
      <c r="I13" s="56">
        <f t="shared" si="3"/>
        <v>0.02262096184768309</v>
      </c>
      <c r="J13" s="44">
        <f t="shared" si="4"/>
        <v>227</v>
      </c>
      <c r="M13" s="3"/>
      <c r="N13" s="12"/>
    </row>
    <row r="14" spans="1:14" ht="15">
      <c r="A14" s="57">
        <v>22</v>
      </c>
      <c r="B14" s="54" t="s">
        <v>22</v>
      </c>
      <c r="C14" s="79">
        <v>36481</v>
      </c>
      <c r="D14" s="79">
        <v>39471</v>
      </c>
      <c r="E14" s="83">
        <v>40222</v>
      </c>
      <c r="F14" s="55">
        <f t="shared" si="0"/>
        <v>0.0473111500319352</v>
      </c>
      <c r="G14" s="55">
        <f t="shared" si="1"/>
        <v>0.10254653107096845</v>
      </c>
      <c r="H14" s="38">
        <f t="shared" si="2"/>
        <v>3741</v>
      </c>
      <c r="I14" s="56">
        <f t="shared" si="3"/>
        <v>0.13671246893728986</v>
      </c>
      <c r="J14" s="44">
        <f t="shared" si="4"/>
        <v>751</v>
      </c>
      <c r="M14" s="3"/>
      <c r="N14" s="12"/>
    </row>
    <row r="15" spans="1:14" ht="15">
      <c r="A15" s="57">
        <v>23</v>
      </c>
      <c r="B15" s="54" t="s">
        <v>23</v>
      </c>
      <c r="C15" s="79">
        <v>26976</v>
      </c>
      <c r="D15" s="79">
        <v>28965</v>
      </c>
      <c r="E15" s="83">
        <v>29616</v>
      </c>
      <c r="F15" s="55">
        <f t="shared" si="0"/>
        <v>0.034835836590567174</v>
      </c>
      <c r="G15" s="55">
        <f t="shared" si="1"/>
        <v>0.09786476868327403</v>
      </c>
      <c r="H15" s="38">
        <f t="shared" si="2"/>
        <v>2640</v>
      </c>
      <c r="I15" s="56">
        <f t="shared" si="3"/>
        <v>0.0964771232275983</v>
      </c>
      <c r="J15" s="44">
        <f t="shared" si="4"/>
        <v>651</v>
      </c>
      <c r="M15" s="3"/>
      <c r="N15" s="12"/>
    </row>
    <row r="16" spans="1:23" ht="15">
      <c r="A16" s="57">
        <v>24</v>
      </c>
      <c r="B16" s="54" t="s">
        <v>24</v>
      </c>
      <c r="C16" s="79">
        <v>11625</v>
      </c>
      <c r="D16" s="79">
        <v>11423</v>
      </c>
      <c r="E16" s="83">
        <v>11516</v>
      </c>
      <c r="F16" s="55">
        <f t="shared" si="0"/>
        <v>0.013545701451140316</v>
      </c>
      <c r="G16" s="55">
        <f t="shared" si="1"/>
        <v>-0.009376344086021506</v>
      </c>
      <c r="H16" s="38">
        <f t="shared" si="2"/>
        <v>-109</v>
      </c>
      <c r="I16" s="56">
        <f t="shared" si="3"/>
        <v>-0.003983335769624324</v>
      </c>
      <c r="J16" s="44">
        <f t="shared" si="4"/>
        <v>93</v>
      </c>
      <c r="M16" s="3"/>
      <c r="N16" s="12"/>
      <c r="V16" s="13"/>
      <c r="W16" s="13"/>
    </row>
    <row r="17" spans="1:14" ht="15">
      <c r="A17" s="57">
        <v>25</v>
      </c>
      <c r="B17" s="54" t="s">
        <v>25</v>
      </c>
      <c r="C17" s="79">
        <v>53224</v>
      </c>
      <c r="D17" s="79">
        <v>55618</v>
      </c>
      <c r="E17" s="83">
        <v>56466</v>
      </c>
      <c r="F17" s="55">
        <f t="shared" si="0"/>
        <v>0.06641816413165066</v>
      </c>
      <c r="G17" s="55">
        <f t="shared" si="1"/>
        <v>0.06091237035923643</v>
      </c>
      <c r="H17" s="38">
        <f t="shared" si="2"/>
        <v>3242</v>
      </c>
      <c r="I17" s="56">
        <f t="shared" si="3"/>
        <v>0.11847683087267943</v>
      </c>
      <c r="J17" s="44">
        <f t="shared" si="4"/>
        <v>848</v>
      </c>
      <c r="M17" s="3"/>
      <c r="N17" s="12"/>
    </row>
    <row r="18" spans="1:14" ht="15">
      <c r="A18" s="57">
        <v>26</v>
      </c>
      <c r="B18" s="54" t="s">
        <v>26</v>
      </c>
      <c r="C18" s="79">
        <v>10949</v>
      </c>
      <c r="D18" s="79">
        <v>11114</v>
      </c>
      <c r="E18" s="83">
        <v>11219</v>
      </c>
      <c r="F18" s="55">
        <f t="shared" si="0"/>
        <v>0.013196355034764086</v>
      </c>
      <c r="G18" s="55">
        <f t="shared" si="1"/>
        <v>0.024659786281852225</v>
      </c>
      <c r="H18" s="38">
        <f t="shared" si="2"/>
        <v>270</v>
      </c>
      <c r="I18" s="56">
        <f t="shared" si="3"/>
        <v>0.009866978511913463</v>
      </c>
      <c r="J18" s="44">
        <f t="shared" si="4"/>
        <v>105</v>
      </c>
      <c r="M18" s="3"/>
      <c r="N18" s="12"/>
    </row>
    <row r="19" spans="1:14" ht="15">
      <c r="A19" s="57">
        <v>27</v>
      </c>
      <c r="B19" s="54" t="s">
        <v>27</v>
      </c>
      <c r="C19" s="79">
        <v>25760</v>
      </c>
      <c r="D19" s="79">
        <v>28021</v>
      </c>
      <c r="E19" s="83">
        <v>28952</v>
      </c>
      <c r="F19" s="55">
        <f t="shared" si="0"/>
        <v>0.03405480621860146</v>
      </c>
      <c r="G19" s="55">
        <f t="shared" si="1"/>
        <v>0.12391304347826088</v>
      </c>
      <c r="H19" s="38">
        <f t="shared" si="2"/>
        <v>3192</v>
      </c>
      <c r="I19" s="56">
        <f t="shared" si="3"/>
        <v>0.1166496126297325</v>
      </c>
      <c r="J19" s="44">
        <f t="shared" si="4"/>
        <v>931</v>
      </c>
      <c r="M19" s="3"/>
      <c r="N19" s="12"/>
    </row>
    <row r="20" spans="1:14" ht="15">
      <c r="A20" s="57">
        <v>28</v>
      </c>
      <c r="B20" s="54" t="s">
        <v>28</v>
      </c>
      <c r="C20" s="79">
        <v>16250</v>
      </c>
      <c r="D20" s="79">
        <v>18851</v>
      </c>
      <c r="E20" s="83">
        <v>19111</v>
      </c>
      <c r="F20" s="55">
        <f t="shared" si="0"/>
        <v>0.02247932445577827</v>
      </c>
      <c r="G20" s="55">
        <f t="shared" si="1"/>
        <v>0.17606153846153846</v>
      </c>
      <c r="H20" s="38">
        <f t="shared" si="2"/>
        <v>2861</v>
      </c>
      <c r="I20" s="56">
        <f t="shared" si="3"/>
        <v>0.10455342786142377</v>
      </c>
      <c r="J20" s="44">
        <f t="shared" si="4"/>
        <v>260</v>
      </c>
      <c r="M20" s="3"/>
      <c r="N20" s="12"/>
    </row>
    <row r="21" spans="1:14" ht="15">
      <c r="A21" s="57">
        <v>29</v>
      </c>
      <c r="B21" s="54" t="s">
        <v>29</v>
      </c>
      <c r="C21" s="79">
        <v>21645</v>
      </c>
      <c r="D21" s="79">
        <v>24442</v>
      </c>
      <c r="E21" s="83">
        <v>24846</v>
      </c>
      <c r="F21" s="55">
        <f t="shared" si="0"/>
        <v>0.029225121418464076</v>
      </c>
      <c r="G21" s="55">
        <f t="shared" si="1"/>
        <v>0.14788634788634789</v>
      </c>
      <c r="H21" s="38">
        <f t="shared" si="2"/>
        <v>3201</v>
      </c>
      <c r="I21" s="56">
        <f t="shared" si="3"/>
        <v>0.11697851191346294</v>
      </c>
      <c r="J21" s="44">
        <f t="shared" si="4"/>
        <v>404</v>
      </c>
      <c r="M21" s="3"/>
      <c r="N21" s="12"/>
    </row>
    <row r="22" spans="1:14" ht="15">
      <c r="A22" s="57">
        <v>30</v>
      </c>
      <c r="B22" s="54" t="s">
        <v>30</v>
      </c>
      <c r="C22" s="79">
        <v>2733</v>
      </c>
      <c r="D22" s="79">
        <v>2988</v>
      </c>
      <c r="E22" s="83">
        <v>3026</v>
      </c>
      <c r="F22" s="55">
        <f t="shared" si="0"/>
        <v>0.0035593341951329106</v>
      </c>
      <c r="G22" s="55">
        <f t="shared" si="1"/>
        <v>0.10720819612147824</v>
      </c>
      <c r="H22" s="38">
        <f t="shared" si="2"/>
        <v>293</v>
      </c>
      <c r="I22" s="56">
        <f t="shared" si="3"/>
        <v>0.010707498903669054</v>
      </c>
      <c r="J22" s="44">
        <f t="shared" si="4"/>
        <v>38</v>
      </c>
      <c r="M22" s="3"/>
      <c r="N22" s="12"/>
    </row>
    <row r="23" spans="1:14" ht="15">
      <c r="A23" s="57">
        <v>31</v>
      </c>
      <c r="B23" s="54" t="s">
        <v>31</v>
      </c>
      <c r="C23" s="79">
        <v>20247</v>
      </c>
      <c r="D23" s="79">
        <v>22009</v>
      </c>
      <c r="E23" s="83">
        <v>22188</v>
      </c>
      <c r="F23" s="55">
        <f t="shared" si="0"/>
        <v>0.02609864742948084</v>
      </c>
      <c r="G23" s="55">
        <f t="shared" si="1"/>
        <v>0.09586605423025633</v>
      </c>
      <c r="H23" s="38">
        <f t="shared" si="2"/>
        <v>1941</v>
      </c>
      <c r="I23" s="56">
        <f t="shared" si="3"/>
        <v>0.07093261219120012</v>
      </c>
      <c r="J23" s="44">
        <f t="shared" si="4"/>
        <v>179</v>
      </c>
      <c r="M23" s="3"/>
      <c r="N23" s="12"/>
    </row>
    <row r="24" spans="1:10" ht="15">
      <c r="A24" s="57">
        <v>32</v>
      </c>
      <c r="B24" s="54" t="s">
        <v>32</v>
      </c>
      <c r="C24" s="79">
        <v>13434</v>
      </c>
      <c r="D24" s="79">
        <v>14823</v>
      </c>
      <c r="E24" s="83">
        <v>15059</v>
      </c>
      <c r="F24" s="55">
        <f t="shared" si="0"/>
        <v>0.01771315718589111</v>
      </c>
      <c r="G24" s="55">
        <f t="shared" si="1"/>
        <v>0.12096173887152002</v>
      </c>
      <c r="H24" s="38">
        <f t="shared" si="2"/>
        <v>1625</v>
      </c>
      <c r="I24" s="56">
        <f t="shared" si="3"/>
        <v>0.059384592895775475</v>
      </c>
      <c r="J24" s="44">
        <f t="shared" si="4"/>
        <v>236</v>
      </c>
    </row>
    <row r="25" spans="1:10" ht="15">
      <c r="A25" s="57">
        <v>33</v>
      </c>
      <c r="B25" s="54" t="s">
        <v>33</v>
      </c>
      <c r="C25" s="79">
        <v>22481</v>
      </c>
      <c r="D25" s="79">
        <v>24044</v>
      </c>
      <c r="E25" s="83">
        <v>24204</v>
      </c>
      <c r="F25" s="55">
        <f t="shared" si="0"/>
        <v>0.028469968558822525</v>
      </c>
      <c r="G25" s="55">
        <f t="shared" si="1"/>
        <v>0.0766424981095147</v>
      </c>
      <c r="H25" s="38">
        <f t="shared" si="2"/>
        <v>1723</v>
      </c>
      <c r="I25" s="56">
        <f t="shared" si="3"/>
        <v>0.06296594065195146</v>
      </c>
      <c r="J25" s="44">
        <f t="shared" si="4"/>
        <v>160</v>
      </c>
    </row>
    <row r="26" spans="1:23" s="13" customFormat="1" ht="15">
      <c r="A26" s="193" t="s">
        <v>255</v>
      </c>
      <c r="B26" s="195"/>
      <c r="C26" s="100">
        <v>822795</v>
      </c>
      <c r="D26" s="97">
        <v>835680</v>
      </c>
      <c r="E26" s="97">
        <v>850159</v>
      </c>
      <c r="F26" s="55">
        <f t="shared" si="0"/>
        <v>1</v>
      </c>
      <c r="G26" s="55">
        <f t="shared" si="1"/>
        <v>0.03325737273561458</v>
      </c>
      <c r="H26" s="38">
        <f t="shared" si="2"/>
        <v>27364</v>
      </c>
      <c r="I26" s="56">
        <f t="shared" si="3"/>
        <v>1</v>
      </c>
      <c r="J26" s="44">
        <f t="shared" si="4"/>
        <v>14479</v>
      </c>
      <c r="V26" s="9"/>
      <c r="W26" s="9"/>
    </row>
    <row r="27" spans="8:9" ht="15">
      <c r="H27" s="23"/>
      <c r="I27" s="23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F89"/>
  <sheetViews>
    <sheetView workbookViewId="0" topLeftCell="E1">
      <selection activeCell="H1" sqref="H1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57421875" style="9" customWidth="1"/>
    <col min="4" max="4" width="12.57421875" style="9" bestFit="1" customWidth="1"/>
    <col min="5" max="5" width="12.57421875" style="9" customWidth="1"/>
    <col min="6" max="6" width="19.28125" style="9" customWidth="1"/>
    <col min="7" max="7" width="18.140625" style="9" customWidth="1"/>
    <col min="8" max="8" width="30.421875" style="9" customWidth="1"/>
    <col min="9" max="9" width="27.421875" style="9" customWidth="1"/>
    <col min="10" max="10" width="22.28125" style="9" customWidth="1"/>
    <col min="11" max="11" width="30.421875" style="9" customWidth="1"/>
    <col min="12" max="16384" width="9.140625" style="9" customWidth="1"/>
  </cols>
  <sheetData>
    <row r="1" spans="1:11" ht="58.5" thickBot="1">
      <c r="A1" s="67" t="s">
        <v>92</v>
      </c>
      <c r="B1" s="67" t="s">
        <v>175</v>
      </c>
      <c r="C1" s="67">
        <v>41852</v>
      </c>
      <c r="D1" s="67">
        <v>42186</v>
      </c>
      <c r="E1" s="67">
        <v>42217</v>
      </c>
      <c r="F1" s="1" t="s">
        <v>359</v>
      </c>
      <c r="G1" s="1" t="s">
        <v>334</v>
      </c>
      <c r="H1" s="1" t="s">
        <v>360</v>
      </c>
      <c r="I1" s="1" t="s">
        <v>361</v>
      </c>
      <c r="J1" s="1" t="s">
        <v>336</v>
      </c>
      <c r="K1" s="52" t="s">
        <v>362</v>
      </c>
    </row>
    <row r="2" spans="1:32" ht="15">
      <c r="A2" s="127">
        <v>1</v>
      </c>
      <c r="B2" s="128" t="s">
        <v>93</v>
      </c>
      <c r="C2" s="129">
        <v>61696</v>
      </c>
      <c r="D2" s="129">
        <v>67603</v>
      </c>
      <c r="E2" s="130">
        <v>66727</v>
      </c>
      <c r="F2" s="131">
        <f>E2/'[1]4a_İl'!E2</f>
        <v>0.2286486745798953</v>
      </c>
      <c r="G2" s="132">
        <f aca="true" t="shared" si="0" ref="G2:G65">E2/$E$83</f>
        <v>0.01800924766379355</v>
      </c>
      <c r="H2" s="132">
        <f aca="true" t="shared" si="1" ref="H2:H65">(E2-C2)/C2</f>
        <v>0.08154499481327801</v>
      </c>
      <c r="I2" s="133">
        <f aca="true" t="shared" si="2" ref="I2:I65">E2-C2</f>
        <v>5031</v>
      </c>
      <c r="J2" s="134">
        <f>I2/$I$83</f>
        <v>0.015699013311864598</v>
      </c>
      <c r="K2" s="129">
        <f aca="true" t="shared" si="3" ref="K2:K65">E2-D2</f>
        <v>-876</v>
      </c>
      <c r="M2" s="5" t="s">
        <v>106</v>
      </c>
      <c r="N2" s="118">
        <v>0.28424188061671773</v>
      </c>
      <c r="V2" s="5" t="s">
        <v>158</v>
      </c>
      <c r="W2" s="118">
        <v>0.149450200888137</v>
      </c>
      <c r="AE2" s="5" t="s">
        <v>164</v>
      </c>
      <c r="AF2" s="86">
        <v>0.1868252516010979</v>
      </c>
    </row>
    <row r="3" spans="1:32" ht="15">
      <c r="A3" s="135">
        <v>2</v>
      </c>
      <c r="B3" s="136" t="s">
        <v>94</v>
      </c>
      <c r="C3" s="137">
        <v>6565</v>
      </c>
      <c r="D3" s="137">
        <v>6929</v>
      </c>
      <c r="E3" s="138">
        <v>7150</v>
      </c>
      <c r="F3" s="139">
        <f>E3/'[1]4a_İl'!E3</f>
        <v>0.1726594383134916</v>
      </c>
      <c r="G3" s="140">
        <f t="shared" si="0"/>
        <v>0.0019297453923617707</v>
      </c>
      <c r="H3" s="140">
        <f t="shared" si="1"/>
        <v>0.0891089108910891</v>
      </c>
      <c r="I3" s="141">
        <f t="shared" si="2"/>
        <v>585</v>
      </c>
      <c r="J3" s="142">
        <f aca="true" t="shared" si="4" ref="J3:J66">I3/$I$83</f>
        <v>0.001825466664170302</v>
      </c>
      <c r="K3" s="137">
        <f t="shared" si="3"/>
        <v>221</v>
      </c>
      <c r="M3" s="5" t="s">
        <v>109</v>
      </c>
      <c r="N3" s="118">
        <v>0.28574993167856844</v>
      </c>
      <c r="V3" s="5" t="s">
        <v>164</v>
      </c>
      <c r="W3" s="118">
        <v>0.1491103039220194</v>
      </c>
      <c r="AE3" s="5" t="s">
        <v>143</v>
      </c>
      <c r="AF3" s="86">
        <v>0.20337620578778134</v>
      </c>
    </row>
    <row r="4" spans="1:32" ht="15">
      <c r="A4" s="135">
        <v>3</v>
      </c>
      <c r="B4" s="136" t="s">
        <v>95</v>
      </c>
      <c r="C4" s="137">
        <v>16378</v>
      </c>
      <c r="D4" s="137">
        <v>18417</v>
      </c>
      <c r="E4" s="138">
        <v>18648</v>
      </c>
      <c r="F4" s="139">
        <f>E4/'[1]4a_İl'!E4</f>
        <v>0.20338539394468197</v>
      </c>
      <c r="G4" s="140">
        <f t="shared" si="0"/>
        <v>0.005032991898847874</v>
      </c>
      <c r="H4" s="140">
        <f t="shared" si="1"/>
        <v>0.13860056172914886</v>
      </c>
      <c r="I4" s="141">
        <f t="shared" si="2"/>
        <v>2270</v>
      </c>
      <c r="J4" s="142">
        <f t="shared" si="4"/>
        <v>0.007083434748148009</v>
      </c>
      <c r="K4" s="137">
        <f t="shared" si="3"/>
        <v>231</v>
      </c>
      <c r="M4" s="5" t="s">
        <v>149</v>
      </c>
      <c r="N4" s="118">
        <v>0.2866770347330223</v>
      </c>
      <c r="V4" s="5" t="s">
        <v>122</v>
      </c>
      <c r="W4" s="118">
        <v>0.14889303381720867</v>
      </c>
      <c r="AE4" s="5" t="s">
        <v>148</v>
      </c>
      <c r="AF4" s="86">
        <v>0.20800485142510614</v>
      </c>
    </row>
    <row r="5" spans="1:32" ht="15">
      <c r="A5" s="135">
        <v>4</v>
      </c>
      <c r="B5" s="136" t="s">
        <v>96</v>
      </c>
      <c r="C5" s="137">
        <v>1890</v>
      </c>
      <c r="D5" s="137">
        <v>2377</v>
      </c>
      <c r="E5" s="138">
        <v>2070</v>
      </c>
      <c r="F5" s="139">
        <f>E5/'[1]4a_İl'!E5</f>
        <v>0.09819734345351043</v>
      </c>
      <c r="G5" s="140">
        <f t="shared" si="0"/>
        <v>0.0005586815331732679</v>
      </c>
      <c r="H5" s="140">
        <f t="shared" si="1"/>
        <v>0.09523809523809523</v>
      </c>
      <c r="I5" s="141">
        <f t="shared" si="2"/>
        <v>180</v>
      </c>
      <c r="J5" s="142">
        <f t="shared" si="4"/>
        <v>0.000561682050513939</v>
      </c>
      <c r="K5" s="137">
        <f t="shared" si="3"/>
        <v>-307</v>
      </c>
      <c r="M5" s="5" t="s">
        <v>101</v>
      </c>
      <c r="N5" s="118">
        <v>0.28748065146740504</v>
      </c>
      <c r="V5" s="5" t="s">
        <v>171</v>
      </c>
      <c r="W5" s="118">
        <v>0.14756517461878996</v>
      </c>
      <c r="AE5" s="5" t="s">
        <v>150</v>
      </c>
      <c r="AF5" s="86">
        <v>0.22102625962698338</v>
      </c>
    </row>
    <row r="6" spans="1:32" ht="15">
      <c r="A6" s="135">
        <v>5</v>
      </c>
      <c r="B6" s="136" t="s">
        <v>97</v>
      </c>
      <c r="C6" s="137">
        <v>7399</v>
      </c>
      <c r="D6" s="137">
        <v>10247</v>
      </c>
      <c r="E6" s="138">
        <v>9299</v>
      </c>
      <c r="F6" s="139">
        <f>E6/'[1]4a_İl'!E6</f>
        <v>0.2219013983677755</v>
      </c>
      <c r="G6" s="140">
        <f t="shared" si="0"/>
        <v>0.002509748587912183</v>
      </c>
      <c r="H6" s="140">
        <f t="shared" si="1"/>
        <v>0.25679145830517636</v>
      </c>
      <c r="I6" s="141">
        <f t="shared" si="2"/>
        <v>1900</v>
      </c>
      <c r="J6" s="142">
        <f t="shared" si="4"/>
        <v>0.005928866088758246</v>
      </c>
      <c r="K6" s="137">
        <f t="shared" si="3"/>
        <v>-948</v>
      </c>
      <c r="M6" s="5" t="s">
        <v>99</v>
      </c>
      <c r="N6" s="118">
        <v>0.295587889968392</v>
      </c>
      <c r="V6" s="5" t="s">
        <v>155</v>
      </c>
      <c r="W6" s="118">
        <v>0.13630496278597126</v>
      </c>
      <c r="AE6" s="5" t="s">
        <v>158</v>
      </c>
      <c r="AF6" s="86">
        <v>0.24674751929437708</v>
      </c>
    </row>
    <row r="7" spans="1:32" ht="15">
      <c r="A7" s="135">
        <v>6</v>
      </c>
      <c r="B7" s="136" t="s">
        <v>98</v>
      </c>
      <c r="C7" s="137">
        <v>300685</v>
      </c>
      <c r="D7" s="137">
        <v>348156</v>
      </c>
      <c r="E7" s="138">
        <v>355159</v>
      </c>
      <c r="F7" s="139">
        <f>E7/'[1]4a_İl'!E7</f>
        <v>0.30047343565725154</v>
      </c>
      <c r="G7" s="140">
        <f t="shared" si="0"/>
        <v>0.09585544668612786</v>
      </c>
      <c r="H7" s="140">
        <f t="shared" si="1"/>
        <v>0.18116633686416017</v>
      </c>
      <c r="I7" s="141">
        <f t="shared" si="2"/>
        <v>54474</v>
      </c>
      <c r="J7" s="142">
        <f t="shared" si="4"/>
        <v>0.1699837112205351</v>
      </c>
      <c r="K7" s="137">
        <f t="shared" si="3"/>
        <v>7003</v>
      </c>
      <c r="M7" s="5" t="s">
        <v>108</v>
      </c>
      <c r="N7" s="118">
        <v>0.2969911718129595</v>
      </c>
      <c r="V7" s="5" t="s">
        <v>161</v>
      </c>
      <c r="W7" s="118">
        <v>0.13283335451887632</v>
      </c>
      <c r="AE7" s="5" t="s">
        <v>139</v>
      </c>
      <c r="AF7" s="86">
        <v>0.2544818539571491</v>
      </c>
    </row>
    <row r="8" spans="1:32" ht="15">
      <c r="A8" s="135">
        <v>7</v>
      </c>
      <c r="B8" s="136" t="s">
        <v>99</v>
      </c>
      <c r="C8" s="137">
        <v>162959</v>
      </c>
      <c r="D8" s="137">
        <v>172953</v>
      </c>
      <c r="E8" s="138">
        <v>174970</v>
      </c>
      <c r="F8" s="139">
        <f>E8/'[1]4a_İl'!E8</f>
        <v>0.295587889968392</v>
      </c>
      <c r="G8" s="140">
        <f t="shared" si="0"/>
        <v>0.047223433748467</v>
      </c>
      <c r="H8" s="140">
        <f t="shared" si="1"/>
        <v>0.07370565602390786</v>
      </c>
      <c r="I8" s="141">
        <f t="shared" si="2"/>
        <v>12011</v>
      </c>
      <c r="J8" s="142">
        <f t="shared" si="4"/>
        <v>0.037479795048460676</v>
      </c>
      <c r="K8" s="137">
        <f t="shared" si="3"/>
        <v>2017</v>
      </c>
      <c r="M8" s="5" t="s">
        <v>118</v>
      </c>
      <c r="N8" s="118">
        <v>0.2971864704069781</v>
      </c>
      <c r="V8" s="5" t="s">
        <v>104</v>
      </c>
      <c r="W8" s="118">
        <v>0.130659253375695</v>
      </c>
      <c r="AE8" s="5" t="s">
        <v>97</v>
      </c>
      <c r="AF8" s="86">
        <v>0.25679145830517636</v>
      </c>
    </row>
    <row r="9" spans="1:32" ht="15">
      <c r="A9" s="135">
        <v>8</v>
      </c>
      <c r="B9" s="136" t="s">
        <v>100</v>
      </c>
      <c r="C9" s="137">
        <v>3470</v>
      </c>
      <c r="D9" s="137">
        <v>4270</v>
      </c>
      <c r="E9" s="138">
        <v>4071</v>
      </c>
      <c r="F9" s="139">
        <f>E9/'[1]4a_İl'!E9</f>
        <v>0.17477353711415447</v>
      </c>
      <c r="G9" s="140">
        <f t="shared" si="0"/>
        <v>0.0010987403485740936</v>
      </c>
      <c r="H9" s="140">
        <f t="shared" si="1"/>
        <v>0.17319884726224785</v>
      </c>
      <c r="I9" s="141">
        <f t="shared" si="2"/>
        <v>601</v>
      </c>
      <c r="J9" s="142">
        <f t="shared" si="4"/>
        <v>0.0018753939575493189</v>
      </c>
      <c r="K9" s="137">
        <f t="shared" si="3"/>
        <v>-199</v>
      </c>
      <c r="M9" s="5" t="s">
        <v>151</v>
      </c>
      <c r="N9" s="118">
        <v>0.299715527008632</v>
      </c>
      <c r="V9" s="5" t="s">
        <v>128</v>
      </c>
      <c r="W9" s="118">
        <v>0.12634644722851462</v>
      </c>
      <c r="AE9" s="5" t="s">
        <v>155</v>
      </c>
      <c r="AF9" s="86">
        <v>0.27223788772109714</v>
      </c>
    </row>
    <row r="10" spans="1:32" ht="15">
      <c r="A10" s="135">
        <v>9</v>
      </c>
      <c r="B10" s="136" t="s">
        <v>101</v>
      </c>
      <c r="C10" s="137">
        <v>41520</v>
      </c>
      <c r="D10" s="137">
        <v>46697</v>
      </c>
      <c r="E10" s="138">
        <v>46617</v>
      </c>
      <c r="F10" s="139">
        <f>E10/'[1]4a_İl'!E10</f>
        <v>0.28748065146740504</v>
      </c>
      <c r="G10" s="140">
        <f t="shared" si="0"/>
        <v>0.012581670063738276</v>
      </c>
      <c r="H10" s="140">
        <f t="shared" si="1"/>
        <v>0.12276011560693642</v>
      </c>
      <c r="I10" s="141">
        <f t="shared" si="2"/>
        <v>5097</v>
      </c>
      <c r="J10" s="142">
        <f t="shared" si="4"/>
        <v>0.01590496339705304</v>
      </c>
      <c r="K10" s="137">
        <f t="shared" si="3"/>
        <v>-80</v>
      </c>
      <c r="M10" s="5" t="s">
        <v>98</v>
      </c>
      <c r="N10" s="118">
        <v>0.30047343565725154</v>
      </c>
      <c r="V10" s="5" t="s">
        <v>141</v>
      </c>
      <c r="W10" s="118">
        <v>0.11861580154263081</v>
      </c>
      <c r="AE10" s="5" t="s">
        <v>170</v>
      </c>
      <c r="AF10" s="86">
        <v>0.2737221578473027</v>
      </c>
    </row>
    <row r="11" spans="1:32" ht="15">
      <c r="A11" s="135">
        <v>10</v>
      </c>
      <c r="B11" s="136" t="s">
        <v>102</v>
      </c>
      <c r="C11" s="137">
        <v>38499</v>
      </c>
      <c r="D11" s="137">
        <v>44786</v>
      </c>
      <c r="E11" s="138">
        <v>44942</v>
      </c>
      <c r="F11" s="139">
        <f>E11/'[1]4a_İl'!E11</f>
        <v>0.2653856601277857</v>
      </c>
      <c r="G11" s="140">
        <f t="shared" si="0"/>
        <v>0.012129596842450728</v>
      </c>
      <c r="H11" s="140">
        <f t="shared" si="1"/>
        <v>0.1673549962336684</v>
      </c>
      <c r="I11" s="141">
        <f t="shared" si="2"/>
        <v>6443</v>
      </c>
      <c r="J11" s="142">
        <f t="shared" si="4"/>
        <v>0.02010509695256283</v>
      </c>
      <c r="K11" s="137">
        <f t="shared" si="3"/>
        <v>156</v>
      </c>
      <c r="M11" s="5" t="s">
        <v>131</v>
      </c>
      <c r="N11" s="118">
        <v>0.3022243270494057</v>
      </c>
      <c r="V11" s="5" t="s">
        <v>157</v>
      </c>
      <c r="W11" s="118">
        <v>0.1127305600050751</v>
      </c>
      <c r="AE11" s="5" t="s">
        <v>157</v>
      </c>
      <c r="AF11" s="86">
        <v>0.28141337659996396</v>
      </c>
    </row>
    <row r="12" spans="1:32" ht="15">
      <c r="A12" s="135">
        <v>11</v>
      </c>
      <c r="B12" s="136" t="s">
        <v>103</v>
      </c>
      <c r="C12" s="137">
        <v>9826</v>
      </c>
      <c r="D12" s="137">
        <v>11230</v>
      </c>
      <c r="E12" s="138">
        <v>10771</v>
      </c>
      <c r="F12" s="139">
        <f>E12/'[1]4a_İl'!E12</f>
        <v>0.24914991556984573</v>
      </c>
      <c r="G12" s="140">
        <f t="shared" si="0"/>
        <v>0.0029070332337242846</v>
      </c>
      <c r="H12" s="140">
        <f t="shared" si="1"/>
        <v>0.09617341746387136</v>
      </c>
      <c r="I12" s="141">
        <f t="shared" si="2"/>
        <v>945</v>
      </c>
      <c r="J12" s="142">
        <f t="shared" si="4"/>
        <v>0.00294883076519818</v>
      </c>
      <c r="K12" s="137">
        <f t="shared" si="3"/>
        <v>-459</v>
      </c>
      <c r="M12" s="5" t="s">
        <v>162</v>
      </c>
      <c r="N12" s="118">
        <v>0.30505860579888955</v>
      </c>
      <c r="V12" s="5" t="s">
        <v>105</v>
      </c>
      <c r="W12" s="118">
        <v>0.1078790882061447</v>
      </c>
      <c r="AE12" s="5" t="s">
        <v>161</v>
      </c>
      <c r="AF12" s="86">
        <v>0.42954856361149113</v>
      </c>
    </row>
    <row r="13" spans="1:32" ht="15">
      <c r="A13" s="135">
        <v>12</v>
      </c>
      <c r="B13" s="136" t="s">
        <v>104</v>
      </c>
      <c r="C13" s="137">
        <v>2029</v>
      </c>
      <c r="D13" s="137">
        <v>3230</v>
      </c>
      <c r="E13" s="138">
        <v>2961</v>
      </c>
      <c r="F13" s="139">
        <f>E13/'[1]4a_İl'!E13</f>
        <v>0.130659253375695</v>
      </c>
      <c r="G13" s="140">
        <f t="shared" si="0"/>
        <v>0.0007991574974521963</v>
      </c>
      <c r="H13" s="140">
        <f t="shared" si="1"/>
        <v>0.45933957614588466</v>
      </c>
      <c r="I13" s="141">
        <f t="shared" si="2"/>
        <v>932</v>
      </c>
      <c r="J13" s="142">
        <f t="shared" si="4"/>
        <v>0.002908264839327729</v>
      </c>
      <c r="K13" s="137">
        <f t="shared" si="3"/>
        <v>-269</v>
      </c>
      <c r="M13" s="5" t="s">
        <v>126</v>
      </c>
      <c r="N13" s="118">
        <v>0.30735262086862364</v>
      </c>
      <c r="V13" s="5" t="s">
        <v>139</v>
      </c>
      <c r="W13" s="118">
        <v>0.10240211300281972</v>
      </c>
      <c r="AE13" s="5" t="s">
        <v>104</v>
      </c>
      <c r="AF13" s="86">
        <v>0.45933957614588466</v>
      </c>
    </row>
    <row r="14" spans="1:32" ht="15">
      <c r="A14" s="135">
        <v>13</v>
      </c>
      <c r="B14" s="136" t="s">
        <v>105</v>
      </c>
      <c r="C14" s="137">
        <v>1471</v>
      </c>
      <c r="D14" s="137">
        <v>2160</v>
      </c>
      <c r="E14" s="138">
        <v>2177</v>
      </c>
      <c r="F14" s="139">
        <f>E14/'[1]4a_İl'!E14</f>
        <v>0.1078790882061447</v>
      </c>
      <c r="G14" s="140">
        <f t="shared" si="0"/>
        <v>0.0005875602404435769</v>
      </c>
      <c r="H14" s="140">
        <f t="shared" si="1"/>
        <v>0.4799456152277362</v>
      </c>
      <c r="I14" s="141">
        <f t="shared" si="2"/>
        <v>706</v>
      </c>
      <c r="J14" s="142">
        <f t="shared" si="4"/>
        <v>0.0022030418203491165</v>
      </c>
      <c r="K14" s="137">
        <f t="shared" si="3"/>
        <v>17</v>
      </c>
      <c r="M14" s="5" t="s">
        <v>127</v>
      </c>
      <c r="N14" s="118">
        <v>0.3111427850831018</v>
      </c>
      <c r="V14" s="5" t="s">
        <v>148</v>
      </c>
      <c r="W14" s="118">
        <v>0.1006060606060606</v>
      </c>
      <c r="AE14" s="5" t="s">
        <v>105</v>
      </c>
      <c r="AF14" s="86">
        <v>0.4799456152277362</v>
      </c>
    </row>
    <row r="15" spans="1:32" ht="15">
      <c r="A15" s="135">
        <v>14</v>
      </c>
      <c r="B15" s="136" t="s">
        <v>106</v>
      </c>
      <c r="C15" s="137">
        <v>14814</v>
      </c>
      <c r="D15" s="137">
        <v>17011</v>
      </c>
      <c r="E15" s="138">
        <v>16795</v>
      </c>
      <c r="F15" s="139">
        <f>E15/'[1]4a_İl'!E15</f>
        <v>0.28424188061671773</v>
      </c>
      <c r="G15" s="140">
        <f t="shared" si="0"/>
        <v>0.004532877463596635</v>
      </c>
      <c r="H15" s="140">
        <f t="shared" si="1"/>
        <v>0.13372485486701768</v>
      </c>
      <c r="I15" s="141">
        <f t="shared" si="2"/>
        <v>1981</v>
      </c>
      <c r="J15" s="142">
        <f t="shared" si="4"/>
        <v>0.006181623011489518</v>
      </c>
      <c r="K15" s="137">
        <f t="shared" si="3"/>
        <v>-216</v>
      </c>
      <c r="M15" s="5" t="s">
        <v>112</v>
      </c>
      <c r="N15" s="118">
        <v>0.3319384928306964</v>
      </c>
      <c r="V15" s="5" t="s">
        <v>96</v>
      </c>
      <c r="W15" s="118">
        <v>0.09819734345351043</v>
      </c>
      <c r="AE15" s="5" t="s">
        <v>167</v>
      </c>
      <c r="AF15" s="86">
        <v>0.6277372262773723</v>
      </c>
    </row>
    <row r="16" spans="1:32" ht="15">
      <c r="A16" s="135">
        <v>15</v>
      </c>
      <c r="B16" s="136" t="s">
        <v>107</v>
      </c>
      <c r="C16" s="137">
        <v>8073</v>
      </c>
      <c r="D16" s="137">
        <v>8931</v>
      </c>
      <c r="E16" s="138">
        <v>9007</v>
      </c>
      <c r="F16" s="139">
        <f>E16/'[1]4a_İl'!E16</f>
        <v>0.24150690441077893</v>
      </c>
      <c r="G16" s="140">
        <f t="shared" si="0"/>
        <v>0.002430939405454891</v>
      </c>
      <c r="H16" s="140">
        <f t="shared" si="1"/>
        <v>0.11569428960733309</v>
      </c>
      <c r="I16" s="141">
        <f t="shared" si="2"/>
        <v>934</v>
      </c>
      <c r="J16" s="142">
        <f t="shared" si="4"/>
        <v>0.0029145057510001062</v>
      </c>
      <c r="K16" s="137">
        <f t="shared" si="3"/>
        <v>76</v>
      </c>
      <c r="M16" s="5" t="s">
        <v>114</v>
      </c>
      <c r="N16" s="118">
        <v>0.3371688821655026</v>
      </c>
      <c r="V16" s="5" t="s">
        <v>165</v>
      </c>
      <c r="W16" s="118">
        <v>0.06510279388508171</v>
      </c>
      <c r="AE16" s="5" t="s">
        <v>122</v>
      </c>
      <c r="AF16" s="86">
        <v>1.0887372013651877</v>
      </c>
    </row>
    <row r="17" spans="1:11" ht="15">
      <c r="A17" s="135">
        <v>16</v>
      </c>
      <c r="B17" s="136" t="s">
        <v>108</v>
      </c>
      <c r="C17" s="137">
        <v>177232</v>
      </c>
      <c r="D17" s="137">
        <v>188449</v>
      </c>
      <c r="E17" s="138">
        <v>191856</v>
      </c>
      <c r="F17" s="139">
        <f>E17/'[1]4a_İl'!E17</f>
        <v>0.2969911718129595</v>
      </c>
      <c r="G17" s="140">
        <f t="shared" si="0"/>
        <v>0.05178087160796642</v>
      </c>
      <c r="H17" s="140">
        <f t="shared" si="1"/>
        <v>0.08251331587975083</v>
      </c>
      <c r="I17" s="141">
        <f t="shared" si="2"/>
        <v>14624</v>
      </c>
      <c r="J17" s="142">
        <f t="shared" si="4"/>
        <v>0.04563354614842136</v>
      </c>
      <c r="K17" s="137">
        <f t="shared" si="3"/>
        <v>3407</v>
      </c>
    </row>
    <row r="18" spans="1:11" ht="15">
      <c r="A18" s="135">
        <v>17</v>
      </c>
      <c r="B18" s="136" t="s">
        <v>109</v>
      </c>
      <c r="C18" s="137">
        <v>20388</v>
      </c>
      <c r="D18" s="137">
        <v>24170</v>
      </c>
      <c r="E18" s="138">
        <v>24049</v>
      </c>
      <c r="F18" s="139">
        <f>E18/'[1]4a_İl'!E18</f>
        <v>0.28574993167856844</v>
      </c>
      <c r="G18" s="140">
        <f t="shared" si="0"/>
        <v>0.006490691879847304</v>
      </c>
      <c r="H18" s="140">
        <f t="shared" si="1"/>
        <v>0.1795664116146753</v>
      </c>
      <c r="I18" s="141">
        <f t="shared" si="2"/>
        <v>3661</v>
      </c>
      <c r="J18" s="142">
        <f t="shared" si="4"/>
        <v>0.011423988816286283</v>
      </c>
      <c r="K18" s="137">
        <f t="shared" si="3"/>
        <v>-121</v>
      </c>
    </row>
    <row r="19" spans="1:11" ht="15">
      <c r="A19" s="135">
        <v>18</v>
      </c>
      <c r="B19" s="136" t="s">
        <v>110</v>
      </c>
      <c r="C19" s="137">
        <v>4695</v>
      </c>
      <c r="D19" s="137">
        <v>5313</v>
      </c>
      <c r="E19" s="138">
        <v>5433</v>
      </c>
      <c r="F19" s="139">
        <f>E19/'[1]4a_İl'!E19</f>
        <v>0.2281335292882637</v>
      </c>
      <c r="G19" s="140">
        <f t="shared" si="0"/>
        <v>0.0014663366037344758</v>
      </c>
      <c r="H19" s="140">
        <f t="shared" si="1"/>
        <v>0.15718849840255592</v>
      </c>
      <c r="I19" s="141">
        <f t="shared" si="2"/>
        <v>738</v>
      </c>
      <c r="J19" s="142">
        <f t="shared" si="4"/>
        <v>0.00230289640710715</v>
      </c>
      <c r="K19" s="137">
        <f t="shared" si="3"/>
        <v>120</v>
      </c>
    </row>
    <row r="20" spans="1:11" ht="15">
      <c r="A20" s="135">
        <v>19</v>
      </c>
      <c r="B20" s="136" t="s">
        <v>111</v>
      </c>
      <c r="C20" s="137">
        <v>11607</v>
      </c>
      <c r="D20" s="137">
        <v>12460</v>
      </c>
      <c r="E20" s="138">
        <v>12810</v>
      </c>
      <c r="F20" s="139">
        <f>E20/'[1]4a_İl'!E20</f>
        <v>0.23075260294700436</v>
      </c>
      <c r="G20" s="140">
        <f t="shared" si="0"/>
        <v>0.003457348038622977</v>
      </c>
      <c r="H20" s="140">
        <f t="shared" si="1"/>
        <v>0.10364435254587749</v>
      </c>
      <c r="I20" s="141">
        <f t="shared" si="2"/>
        <v>1203</v>
      </c>
      <c r="J20" s="142">
        <f t="shared" si="4"/>
        <v>0.003753908370934826</v>
      </c>
      <c r="K20" s="137">
        <f t="shared" si="3"/>
        <v>350</v>
      </c>
    </row>
    <row r="21" spans="1:11" ht="15">
      <c r="A21" s="135">
        <v>20</v>
      </c>
      <c r="B21" s="136" t="s">
        <v>112</v>
      </c>
      <c r="C21" s="137">
        <v>59202</v>
      </c>
      <c r="D21" s="137">
        <v>61562</v>
      </c>
      <c r="E21" s="138">
        <v>62667</v>
      </c>
      <c r="F21" s="139">
        <f>E21/'[1]4a_İl'!E21</f>
        <v>0.3319384928306964</v>
      </c>
      <c r="G21" s="140">
        <f t="shared" si="0"/>
        <v>0.016913476154284627</v>
      </c>
      <c r="H21" s="140">
        <f t="shared" si="1"/>
        <v>0.05852842809364549</v>
      </c>
      <c r="I21" s="141">
        <f t="shared" si="2"/>
        <v>3465</v>
      </c>
      <c r="J21" s="142">
        <f t="shared" si="4"/>
        <v>0.010812379472393328</v>
      </c>
      <c r="K21" s="137">
        <f t="shared" si="3"/>
        <v>1105</v>
      </c>
    </row>
    <row r="22" spans="1:11" ht="15">
      <c r="A22" s="135">
        <v>21</v>
      </c>
      <c r="B22" s="136" t="s">
        <v>113</v>
      </c>
      <c r="C22" s="137">
        <v>16920</v>
      </c>
      <c r="D22" s="137">
        <v>19667</v>
      </c>
      <c r="E22" s="138">
        <v>19691</v>
      </c>
      <c r="F22" s="139">
        <f>E22/'[1]4a_İl'!E22</f>
        <v>0.16793886619303885</v>
      </c>
      <c r="G22" s="140">
        <f t="shared" si="0"/>
        <v>0.00531449182111827</v>
      </c>
      <c r="H22" s="140">
        <f t="shared" si="1"/>
        <v>0.16377068557919622</v>
      </c>
      <c r="I22" s="141">
        <f t="shared" si="2"/>
        <v>2771</v>
      </c>
      <c r="J22" s="142">
        <f t="shared" si="4"/>
        <v>0.008646783122078474</v>
      </c>
      <c r="K22" s="137">
        <f t="shared" si="3"/>
        <v>24</v>
      </c>
    </row>
    <row r="23" spans="1:11" ht="15">
      <c r="A23" s="135">
        <v>22</v>
      </c>
      <c r="B23" s="136" t="s">
        <v>114</v>
      </c>
      <c r="C23" s="137">
        <v>19379</v>
      </c>
      <c r="D23" s="137">
        <v>21093</v>
      </c>
      <c r="E23" s="138">
        <v>20951</v>
      </c>
      <c r="F23" s="139">
        <f>E23/'[1]4a_İl'!E23</f>
        <v>0.3371688821655026</v>
      </c>
      <c r="G23" s="140">
        <f t="shared" si="0"/>
        <v>0.0056545588413106935</v>
      </c>
      <c r="H23" s="140">
        <f t="shared" si="1"/>
        <v>0.08111873677692348</v>
      </c>
      <c r="I23" s="141">
        <f t="shared" si="2"/>
        <v>1572</v>
      </c>
      <c r="J23" s="142">
        <f t="shared" si="4"/>
        <v>0.004905356574488401</v>
      </c>
      <c r="K23" s="137">
        <f t="shared" si="3"/>
        <v>-142</v>
      </c>
    </row>
    <row r="24" spans="1:11" ht="15">
      <c r="A24" s="135">
        <v>23</v>
      </c>
      <c r="B24" s="136" t="s">
        <v>115</v>
      </c>
      <c r="C24" s="137">
        <v>9180</v>
      </c>
      <c r="D24" s="137">
        <v>10416</v>
      </c>
      <c r="E24" s="138">
        <v>10058</v>
      </c>
      <c r="F24" s="139">
        <f>E24/'[1]4a_İl'!E24</f>
        <v>0.1581844489179668</v>
      </c>
      <c r="G24" s="140">
        <f t="shared" si="0"/>
        <v>0.0027145984834090475</v>
      </c>
      <c r="H24" s="140">
        <f t="shared" si="1"/>
        <v>0.09564270152505447</v>
      </c>
      <c r="I24" s="141">
        <f t="shared" si="2"/>
        <v>878</v>
      </c>
      <c r="J24" s="142">
        <f t="shared" si="4"/>
        <v>0.0027397602241735473</v>
      </c>
      <c r="K24" s="137">
        <f t="shared" si="3"/>
        <v>-358</v>
      </c>
    </row>
    <row r="25" spans="1:11" ht="15">
      <c r="A25" s="135">
        <v>24</v>
      </c>
      <c r="B25" s="136" t="s">
        <v>116</v>
      </c>
      <c r="C25" s="137">
        <v>3972</v>
      </c>
      <c r="D25" s="137">
        <v>5017</v>
      </c>
      <c r="E25" s="138">
        <v>4298</v>
      </c>
      <c r="F25" s="139">
        <f>E25/'[1]4a_İl'!E25</f>
        <v>0.1648258935419543</v>
      </c>
      <c r="G25" s="140">
        <f t="shared" si="0"/>
        <v>0.001160006391100824</v>
      </c>
      <c r="H25" s="140">
        <f t="shared" si="1"/>
        <v>0.08207452165156093</v>
      </c>
      <c r="I25" s="141">
        <f t="shared" si="2"/>
        <v>326</v>
      </c>
      <c r="J25" s="142">
        <f t="shared" si="4"/>
        <v>0.0010172686025974674</v>
      </c>
      <c r="K25" s="137">
        <f t="shared" si="3"/>
        <v>-719</v>
      </c>
    </row>
    <row r="26" spans="1:11" ht="15">
      <c r="A26" s="135">
        <v>25</v>
      </c>
      <c r="B26" s="136" t="s">
        <v>117</v>
      </c>
      <c r="C26" s="137">
        <v>11761</v>
      </c>
      <c r="D26" s="137">
        <v>13452</v>
      </c>
      <c r="E26" s="138">
        <v>13347</v>
      </c>
      <c r="F26" s="139">
        <f>E26/'[1]4a_İl'!E26</f>
        <v>0.1658424453280318</v>
      </c>
      <c r="G26" s="140">
        <f t="shared" si="0"/>
        <v>0.0036022813638954625</v>
      </c>
      <c r="H26" s="140">
        <f t="shared" si="1"/>
        <v>0.13485247853073717</v>
      </c>
      <c r="I26" s="141">
        <f t="shared" si="2"/>
        <v>1586</v>
      </c>
      <c r="J26" s="142">
        <f t="shared" si="4"/>
        <v>0.004949042956195041</v>
      </c>
      <c r="K26" s="137">
        <f t="shared" si="3"/>
        <v>-105</v>
      </c>
    </row>
    <row r="27" spans="1:11" ht="15">
      <c r="A27" s="135">
        <v>26</v>
      </c>
      <c r="B27" s="136" t="s">
        <v>118</v>
      </c>
      <c r="C27" s="137">
        <v>44953</v>
      </c>
      <c r="D27" s="137">
        <v>48227</v>
      </c>
      <c r="E27" s="138">
        <v>50152</v>
      </c>
      <c r="F27" s="139">
        <f>E27/'[1]4a_İl'!E27</f>
        <v>0.2971864704069781</v>
      </c>
      <c r="G27" s="140">
        <f t="shared" si="0"/>
        <v>0.013535746981500354</v>
      </c>
      <c r="H27" s="140">
        <f t="shared" si="1"/>
        <v>0.11565412764442863</v>
      </c>
      <c r="I27" s="141">
        <f t="shared" si="2"/>
        <v>5199</v>
      </c>
      <c r="J27" s="142">
        <f t="shared" si="4"/>
        <v>0.016223249892344273</v>
      </c>
      <c r="K27" s="137">
        <f t="shared" si="3"/>
        <v>1925</v>
      </c>
    </row>
    <row r="28" spans="1:11" ht="15">
      <c r="A28" s="135">
        <v>27</v>
      </c>
      <c r="B28" s="136" t="s">
        <v>119</v>
      </c>
      <c r="C28" s="137">
        <v>36765</v>
      </c>
      <c r="D28" s="137">
        <v>41093</v>
      </c>
      <c r="E28" s="138">
        <v>41105</v>
      </c>
      <c r="F28" s="139">
        <f>E28/'[1]4a_İl'!E28</f>
        <v>0.15382168584526149</v>
      </c>
      <c r="G28" s="140">
        <f t="shared" si="0"/>
        <v>0.011094011797626657</v>
      </c>
      <c r="H28" s="140">
        <f t="shared" si="1"/>
        <v>0.11804705562355501</v>
      </c>
      <c r="I28" s="141">
        <f t="shared" si="2"/>
        <v>4340</v>
      </c>
      <c r="J28" s="142">
        <f t="shared" si="4"/>
        <v>0.013542778329058308</v>
      </c>
      <c r="K28" s="137">
        <f t="shared" si="3"/>
        <v>12</v>
      </c>
    </row>
    <row r="29" spans="1:11" ht="15">
      <c r="A29" s="135">
        <v>28</v>
      </c>
      <c r="B29" s="136" t="s">
        <v>120</v>
      </c>
      <c r="C29" s="137">
        <v>11307</v>
      </c>
      <c r="D29" s="137">
        <v>15177</v>
      </c>
      <c r="E29" s="138">
        <v>13022</v>
      </c>
      <c r="F29" s="139">
        <f>E29/'[1]4a_İl'!E29</f>
        <v>0.2553784001098233</v>
      </c>
      <c r="G29" s="140">
        <f t="shared" si="0"/>
        <v>0.0035145656642426547</v>
      </c>
      <c r="H29" s="140">
        <f t="shared" si="1"/>
        <v>0.15167595294950031</v>
      </c>
      <c r="I29" s="141">
        <f t="shared" si="2"/>
        <v>1715</v>
      </c>
      <c r="J29" s="142">
        <f t="shared" si="4"/>
        <v>0.005351581759063364</v>
      </c>
      <c r="K29" s="137">
        <f t="shared" si="3"/>
        <v>-2155</v>
      </c>
    </row>
    <row r="30" spans="1:11" ht="15">
      <c r="A30" s="135">
        <v>29</v>
      </c>
      <c r="B30" s="136" t="s">
        <v>121</v>
      </c>
      <c r="C30" s="137">
        <v>3153</v>
      </c>
      <c r="D30" s="137">
        <v>3401</v>
      </c>
      <c r="E30" s="138">
        <v>3296</v>
      </c>
      <c r="F30" s="139">
        <f>E30/'[1]4a_İl'!E30</f>
        <v>0.20730863576325556</v>
      </c>
      <c r="G30" s="140">
        <f t="shared" si="0"/>
        <v>0.0008895721417097059</v>
      </c>
      <c r="H30" s="140">
        <f t="shared" si="1"/>
        <v>0.045353631462099586</v>
      </c>
      <c r="I30" s="141">
        <f t="shared" si="2"/>
        <v>143</v>
      </c>
      <c r="J30" s="142">
        <f t="shared" si="4"/>
        <v>0.0004462251845749627</v>
      </c>
      <c r="K30" s="137">
        <f t="shared" si="3"/>
        <v>-105</v>
      </c>
    </row>
    <row r="31" spans="1:11" ht="15">
      <c r="A31" s="135">
        <v>30</v>
      </c>
      <c r="B31" s="136" t="s">
        <v>122</v>
      </c>
      <c r="C31" s="137">
        <v>879</v>
      </c>
      <c r="D31" s="137">
        <v>2029</v>
      </c>
      <c r="E31" s="138">
        <v>1836</v>
      </c>
      <c r="F31" s="139">
        <f>E31/'[1]4a_İl'!E31</f>
        <v>0.14889303381720867</v>
      </c>
      <c r="G31" s="140">
        <f t="shared" si="0"/>
        <v>0.0004955262294232463</v>
      </c>
      <c r="H31" s="140">
        <f t="shared" si="1"/>
        <v>1.0887372013651877</v>
      </c>
      <c r="I31" s="141">
        <f t="shared" si="2"/>
        <v>957</v>
      </c>
      <c r="J31" s="142">
        <f t="shared" si="4"/>
        <v>0.002986276235232443</v>
      </c>
      <c r="K31" s="137">
        <f t="shared" si="3"/>
        <v>-193</v>
      </c>
    </row>
    <row r="32" spans="1:11" ht="15">
      <c r="A32" s="135">
        <v>31</v>
      </c>
      <c r="B32" s="136" t="s">
        <v>123</v>
      </c>
      <c r="C32" s="137">
        <v>24395</v>
      </c>
      <c r="D32" s="137">
        <v>27893</v>
      </c>
      <c r="E32" s="138">
        <v>27942</v>
      </c>
      <c r="F32" s="139">
        <f>E32/'[1]4a_İl'!E32</f>
        <v>0.18608151305274373</v>
      </c>
      <c r="G32" s="140">
        <f t="shared" si="0"/>
        <v>0.0075413910144577065</v>
      </c>
      <c r="H32" s="140">
        <f t="shared" si="1"/>
        <v>0.14539864726378357</v>
      </c>
      <c r="I32" s="141">
        <f t="shared" si="2"/>
        <v>3547</v>
      </c>
      <c r="J32" s="142">
        <f t="shared" si="4"/>
        <v>0.011068256850960788</v>
      </c>
      <c r="K32" s="137">
        <f t="shared" si="3"/>
        <v>49</v>
      </c>
    </row>
    <row r="33" spans="1:11" ht="15">
      <c r="A33" s="135">
        <v>32</v>
      </c>
      <c r="B33" s="136" t="s">
        <v>124</v>
      </c>
      <c r="C33" s="137">
        <v>15372</v>
      </c>
      <c r="D33" s="137">
        <v>18325</v>
      </c>
      <c r="E33" s="138">
        <v>17553</v>
      </c>
      <c r="F33" s="139">
        <f>E33/'[1]4a_İl'!E33</f>
        <v>0.271945589192204</v>
      </c>
      <c r="G33" s="140">
        <f t="shared" si="0"/>
        <v>0.00473745746463303</v>
      </c>
      <c r="H33" s="140">
        <f t="shared" si="1"/>
        <v>0.14188134270101482</v>
      </c>
      <c r="I33" s="141">
        <f t="shared" si="2"/>
        <v>2181</v>
      </c>
      <c r="J33" s="142">
        <f t="shared" si="4"/>
        <v>0.006805714178727228</v>
      </c>
      <c r="K33" s="137">
        <f t="shared" si="3"/>
        <v>-772</v>
      </c>
    </row>
    <row r="34" spans="1:11" ht="15">
      <c r="A34" s="135">
        <v>33</v>
      </c>
      <c r="B34" s="136" t="s">
        <v>125</v>
      </c>
      <c r="C34" s="137">
        <v>46169</v>
      </c>
      <c r="D34" s="137">
        <v>51928</v>
      </c>
      <c r="E34" s="138">
        <v>52418</v>
      </c>
      <c r="F34" s="139">
        <f>E34/'[1]4a_İl'!E34</f>
        <v>0.2313545482632299</v>
      </c>
      <c r="G34" s="140">
        <f t="shared" si="0"/>
        <v>0.014147327828925776</v>
      </c>
      <c r="H34" s="140">
        <f t="shared" si="1"/>
        <v>0.13535055989949965</v>
      </c>
      <c r="I34" s="141">
        <f t="shared" si="2"/>
        <v>6249</v>
      </c>
      <c r="J34" s="142">
        <f t="shared" si="4"/>
        <v>0.019499728520342253</v>
      </c>
      <c r="K34" s="137">
        <f t="shared" si="3"/>
        <v>490</v>
      </c>
    </row>
    <row r="35" spans="1:11" ht="15">
      <c r="A35" s="135">
        <v>34</v>
      </c>
      <c r="B35" s="136" t="s">
        <v>126</v>
      </c>
      <c r="C35" s="137">
        <v>1166297</v>
      </c>
      <c r="D35" s="137">
        <v>1223992</v>
      </c>
      <c r="E35" s="138">
        <v>1234720</v>
      </c>
      <c r="F35" s="139">
        <f>E35/'[1]4a_İl'!E35</f>
        <v>0.30735262086862364</v>
      </c>
      <c r="G35" s="140">
        <f t="shared" si="0"/>
        <v>0.33324408823173784</v>
      </c>
      <c r="H35" s="140">
        <f t="shared" si="1"/>
        <v>0.05866687473259384</v>
      </c>
      <c r="I35" s="141">
        <f t="shared" si="2"/>
        <v>68423</v>
      </c>
      <c r="J35" s="142">
        <f t="shared" si="4"/>
        <v>0.2135109496795292</v>
      </c>
      <c r="K35" s="137">
        <f t="shared" si="3"/>
        <v>10728</v>
      </c>
    </row>
    <row r="36" spans="1:11" ht="15">
      <c r="A36" s="135">
        <v>35</v>
      </c>
      <c r="B36" s="136" t="s">
        <v>127</v>
      </c>
      <c r="C36" s="137">
        <v>253804</v>
      </c>
      <c r="D36" s="137">
        <v>267655</v>
      </c>
      <c r="E36" s="138">
        <v>268940</v>
      </c>
      <c r="F36" s="139">
        <f>E36/'[1]4a_İl'!E36</f>
        <v>0.3111427850831018</v>
      </c>
      <c r="G36" s="140">
        <f t="shared" si="0"/>
        <v>0.0725854161988496</v>
      </c>
      <c r="H36" s="140">
        <f t="shared" si="1"/>
        <v>0.05963656995161621</v>
      </c>
      <c r="I36" s="141">
        <f t="shared" si="2"/>
        <v>15136</v>
      </c>
      <c r="J36" s="142">
        <f t="shared" si="4"/>
        <v>0.0472312195365499</v>
      </c>
      <c r="K36" s="137">
        <f t="shared" si="3"/>
        <v>1285</v>
      </c>
    </row>
    <row r="37" spans="1:11" ht="15">
      <c r="A37" s="135">
        <v>36</v>
      </c>
      <c r="B37" s="136" t="s">
        <v>128</v>
      </c>
      <c r="C37" s="137">
        <v>2336</v>
      </c>
      <c r="D37" s="137">
        <v>3407</v>
      </c>
      <c r="E37" s="138">
        <v>2733</v>
      </c>
      <c r="F37" s="139">
        <f>E37/'[1]4a_İl'!E37</f>
        <v>0.12634644722851462</v>
      </c>
      <c r="G37" s="140">
        <f t="shared" si="0"/>
        <v>0.0007376215604649957</v>
      </c>
      <c r="H37" s="140">
        <f t="shared" si="1"/>
        <v>0.1699486301369863</v>
      </c>
      <c r="I37" s="141">
        <f t="shared" si="2"/>
        <v>397</v>
      </c>
      <c r="J37" s="142">
        <f t="shared" si="4"/>
        <v>0.0012388209669668545</v>
      </c>
      <c r="K37" s="137">
        <f t="shared" si="3"/>
        <v>-674</v>
      </c>
    </row>
    <row r="38" spans="1:11" ht="15">
      <c r="A38" s="135">
        <v>37</v>
      </c>
      <c r="B38" s="136" t="s">
        <v>129</v>
      </c>
      <c r="C38" s="137">
        <v>9382</v>
      </c>
      <c r="D38" s="137">
        <v>10886</v>
      </c>
      <c r="E38" s="138">
        <v>10406</v>
      </c>
      <c r="F38" s="139">
        <f>E38/'[1]4a_İl'!E38</f>
        <v>0.21629149259005218</v>
      </c>
      <c r="G38" s="140">
        <f t="shared" si="0"/>
        <v>0.0028085217556526694</v>
      </c>
      <c r="H38" s="140">
        <f t="shared" si="1"/>
        <v>0.10914517160520144</v>
      </c>
      <c r="I38" s="141">
        <f t="shared" si="2"/>
        <v>1024</v>
      </c>
      <c r="J38" s="142">
        <f t="shared" si="4"/>
        <v>0.0031953467762570755</v>
      </c>
      <c r="K38" s="137">
        <f t="shared" si="3"/>
        <v>-480</v>
      </c>
    </row>
    <row r="39" spans="1:11" ht="15">
      <c r="A39" s="135">
        <v>38</v>
      </c>
      <c r="B39" s="136" t="s">
        <v>130</v>
      </c>
      <c r="C39" s="137">
        <v>38914</v>
      </c>
      <c r="D39" s="137">
        <v>42687</v>
      </c>
      <c r="E39" s="138">
        <v>43620</v>
      </c>
      <c r="F39" s="139">
        <f>E39/'[1]4a_İl'!E39</f>
        <v>0.19475996570938706</v>
      </c>
      <c r="G39" s="140">
        <f t="shared" si="0"/>
        <v>0.011772796365709152</v>
      </c>
      <c r="H39" s="140">
        <f t="shared" si="1"/>
        <v>0.12093334018605129</v>
      </c>
      <c r="I39" s="141">
        <f t="shared" si="2"/>
        <v>4706</v>
      </c>
      <c r="J39" s="142">
        <f t="shared" si="4"/>
        <v>0.014684865165103318</v>
      </c>
      <c r="K39" s="137">
        <f t="shared" si="3"/>
        <v>933</v>
      </c>
    </row>
    <row r="40" spans="1:11" ht="15">
      <c r="A40" s="135">
        <v>39</v>
      </c>
      <c r="B40" s="136" t="s">
        <v>131</v>
      </c>
      <c r="C40" s="137">
        <v>18432</v>
      </c>
      <c r="D40" s="137">
        <v>20427</v>
      </c>
      <c r="E40" s="138">
        <v>19783</v>
      </c>
      <c r="F40" s="139">
        <f>E40/'[1]4a_İl'!E40</f>
        <v>0.3022243270494057</v>
      </c>
      <c r="G40" s="140">
        <f t="shared" si="0"/>
        <v>0.005339322111481526</v>
      </c>
      <c r="H40" s="140">
        <f t="shared" si="1"/>
        <v>0.07329644097222222</v>
      </c>
      <c r="I40" s="141">
        <f t="shared" si="2"/>
        <v>1351</v>
      </c>
      <c r="J40" s="142">
        <f t="shared" si="4"/>
        <v>0.004215735834690731</v>
      </c>
      <c r="K40" s="137">
        <f t="shared" si="3"/>
        <v>-644</v>
      </c>
    </row>
    <row r="41" spans="1:11" ht="15">
      <c r="A41" s="135">
        <v>40</v>
      </c>
      <c r="B41" s="136" t="s">
        <v>132</v>
      </c>
      <c r="C41" s="137">
        <v>4556</v>
      </c>
      <c r="D41" s="137">
        <v>4957</v>
      </c>
      <c r="E41" s="138">
        <v>4863</v>
      </c>
      <c r="F41" s="139">
        <f>E41/'[1]4a_İl'!E41</f>
        <v>0.18768090772258886</v>
      </c>
      <c r="G41" s="140">
        <f t="shared" si="0"/>
        <v>0.0013124967612664744</v>
      </c>
      <c r="H41" s="140">
        <f t="shared" si="1"/>
        <v>0.06738366988586479</v>
      </c>
      <c r="I41" s="141">
        <f t="shared" si="2"/>
        <v>307</v>
      </c>
      <c r="J41" s="142">
        <f t="shared" si="4"/>
        <v>0.000957979941709885</v>
      </c>
      <c r="K41" s="137">
        <f t="shared" si="3"/>
        <v>-94</v>
      </c>
    </row>
    <row r="42" spans="1:11" ht="15">
      <c r="A42" s="135">
        <v>41</v>
      </c>
      <c r="B42" s="136" t="s">
        <v>133</v>
      </c>
      <c r="C42" s="137">
        <v>98445</v>
      </c>
      <c r="D42" s="137">
        <v>108896</v>
      </c>
      <c r="E42" s="138">
        <v>110396</v>
      </c>
      <c r="F42" s="139">
        <f>E42/'[1]4a_İl'!E42</f>
        <v>0.23781017149233444</v>
      </c>
      <c r="G42" s="140">
        <f t="shared" si="0"/>
        <v>0.029795268858065743</v>
      </c>
      <c r="H42" s="140">
        <f t="shared" si="1"/>
        <v>0.12139773477576311</v>
      </c>
      <c r="I42" s="141">
        <f t="shared" si="2"/>
        <v>11951</v>
      </c>
      <c r="J42" s="142">
        <f t="shared" si="4"/>
        <v>0.03729256769828937</v>
      </c>
      <c r="K42" s="137">
        <f t="shared" si="3"/>
        <v>1500</v>
      </c>
    </row>
    <row r="43" spans="1:11" ht="15">
      <c r="A43" s="135">
        <v>42</v>
      </c>
      <c r="B43" s="136" t="s">
        <v>134</v>
      </c>
      <c r="C43" s="137">
        <v>43286</v>
      </c>
      <c r="D43" s="137">
        <v>54576</v>
      </c>
      <c r="E43" s="138">
        <v>50959</v>
      </c>
      <c r="F43" s="139">
        <f>E43/'[1]4a_İl'!E43</f>
        <v>0.16830872177322134</v>
      </c>
      <c r="G43" s="140">
        <f t="shared" si="0"/>
        <v>0.013753551811099787</v>
      </c>
      <c r="H43" s="140">
        <f t="shared" si="1"/>
        <v>0.17726285635078318</v>
      </c>
      <c r="I43" s="141">
        <f t="shared" si="2"/>
        <v>7673</v>
      </c>
      <c r="J43" s="142">
        <f t="shared" si="4"/>
        <v>0.023943257631074747</v>
      </c>
      <c r="K43" s="137">
        <f t="shared" si="3"/>
        <v>-3617</v>
      </c>
    </row>
    <row r="44" spans="1:11" ht="15">
      <c r="A44" s="135">
        <v>43</v>
      </c>
      <c r="B44" s="136" t="s">
        <v>135</v>
      </c>
      <c r="C44" s="137">
        <v>14689</v>
      </c>
      <c r="D44" s="137">
        <v>18182</v>
      </c>
      <c r="E44" s="138">
        <v>17251</v>
      </c>
      <c r="F44" s="139">
        <f>E44/'[1]4a_İl'!E44</f>
        <v>0.2072764847945979</v>
      </c>
      <c r="G44" s="140">
        <f t="shared" si="0"/>
        <v>0.004655949337571037</v>
      </c>
      <c r="H44" s="140">
        <f t="shared" si="1"/>
        <v>0.17441622983184696</v>
      </c>
      <c r="I44" s="141">
        <f t="shared" si="2"/>
        <v>2562</v>
      </c>
      <c r="J44" s="142">
        <f t="shared" si="4"/>
        <v>0.007994607852315067</v>
      </c>
      <c r="K44" s="137">
        <f t="shared" si="3"/>
        <v>-931</v>
      </c>
    </row>
    <row r="45" spans="1:11" ht="15">
      <c r="A45" s="135">
        <v>44</v>
      </c>
      <c r="B45" s="136" t="s">
        <v>136</v>
      </c>
      <c r="C45" s="137">
        <v>16649</v>
      </c>
      <c r="D45" s="137">
        <v>18167</v>
      </c>
      <c r="E45" s="138">
        <v>18266</v>
      </c>
      <c r="F45" s="139">
        <f>E45/'[1]4a_İl'!E45</f>
        <v>0.20102128408865802</v>
      </c>
      <c r="G45" s="140">
        <f t="shared" si="0"/>
        <v>0.004929892214948267</v>
      </c>
      <c r="H45" s="140">
        <f t="shared" si="1"/>
        <v>0.09712295032734698</v>
      </c>
      <c r="I45" s="141">
        <f t="shared" si="2"/>
        <v>1617</v>
      </c>
      <c r="J45" s="142">
        <f t="shared" si="4"/>
        <v>0.005045777087116886</v>
      </c>
      <c r="K45" s="137">
        <f t="shared" si="3"/>
        <v>99</v>
      </c>
    </row>
    <row r="46" spans="1:11" ht="15">
      <c r="A46" s="135">
        <v>45</v>
      </c>
      <c r="B46" s="136" t="s">
        <v>137</v>
      </c>
      <c r="C46" s="137">
        <v>53646</v>
      </c>
      <c r="D46" s="137">
        <v>59928</v>
      </c>
      <c r="E46" s="138">
        <v>60687</v>
      </c>
      <c r="F46" s="139">
        <f>E46/'[1]4a_İl'!E46</f>
        <v>0.2664246234354627</v>
      </c>
      <c r="G46" s="140">
        <f t="shared" si="0"/>
        <v>0.016379085122553677</v>
      </c>
      <c r="H46" s="140">
        <f t="shared" si="1"/>
        <v>0.13124930097304552</v>
      </c>
      <c r="I46" s="141">
        <f t="shared" si="2"/>
        <v>7041</v>
      </c>
      <c r="J46" s="142">
        <f t="shared" si="4"/>
        <v>0.021971129542603583</v>
      </c>
      <c r="K46" s="137">
        <f t="shared" si="3"/>
        <v>759</v>
      </c>
    </row>
    <row r="47" spans="1:11" ht="15">
      <c r="A47" s="135">
        <v>46</v>
      </c>
      <c r="B47" s="136" t="s">
        <v>138</v>
      </c>
      <c r="C47" s="137">
        <v>18463</v>
      </c>
      <c r="D47" s="137">
        <v>20552</v>
      </c>
      <c r="E47" s="138">
        <v>20190</v>
      </c>
      <c r="F47" s="139">
        <f>E47/'[1]4a_İl'!E47</f>
        <v>0.15215916798553017</v>
      </c>
      <c r="G47" s="140">
        <f t="shared" si="0"/>
        <v>0.005449169156892889</v>
      </c>
      <c r="H47" s="140">
        <f t="shared" si="1"/>
        <v>0.09353842820776688</v>
      </c>
      <c r="I47" s="141">
        <f t="shared" si="2"/>
        <v>1727</v>
      </c>
      <c r="J47" s="142">
        <f t="shared" si="4"/>
        <v>0.0053890272290976265</v>
      </c>
      <c r="K47" s="137">
        <f t="shared" si="3"/>
        <v>-362</v>
      </c>
    </row>
    <row r="48" spans="1:11" ht="15">
      <c r="A48" s="135">
        <v>47</v>
      </c>
      <c r="B48" s="136" t="s">
        <v>139</v>
      </c>
      <c r="C48" s="137">
        <v>4574</v>
      </c>
      <c r="D48" s="137">
        <v>5718</v>
      </c>
      <c r="E48" s="138">
        <v>5738</v>
      </c>
      <c r="F48" s="139">
        <f>E48/'[1]4a_İl'!E48</f>
        <v>0.10240211300281972</v>
      </c>
      <c r="G48" s="140">
        <f t="shared" si="0"/>
        <v>0.00154865441417788</v>
      </c>
      <c r="H48" s="140">
        <f t="shared" si="1"/>
        <v>0.2544818539571491</v>
      </c>
      <c r="I48" s="141">
        <f t="shared" si="2"/>
        <v>1164</v>
      </c>
      <c r="J48" s="142">
        <f t="shared" si="4"/>
        <v>0.0036322105933234727</v>
      </c>
      <c r="K48" s="137">
        <f t="shared" si="3"/>
        <v>20</v>
      </c>
    </row>
    <row r="49" spans="1:11" ht="15">
      <c r="A49" s="135">
        <v>48</v>
      </c>
      <c r="B49" s="136" t="s">
        <v>140</v>
      </c>
      <c r="C49" s="137">
        <v>56415</v>
      </c>
      <c r="D49" s="137">
        <v>63349</v>
      </c>
      <c r="E49" s="138">
        <v>62891</v>
      </c>
      <c r="F49" s="139">
        <f>E49/'[1]4a_İl'!E49</f>
        <v>0.27013177788468146</v>
      </c>
      <c r="G49" s="140">
        <f t="shared" si="0"/>
        <v>0.01697393251342995</v>
      </c>
      <c r="H49" s="140">
        <f t="shared" si="1"/>
        <v>0.11479216520428964</v>
      </c>
      <c r="I49" s="141">
        <f t="shared" si="2"/>
        <v>6476</v>
      </c>
      <c r="J49" s="142">
        <f t="shared" si="4"/>
        <v>0.02020807199515705</v>
      </c>
      <c r="K49" s="137">
        <f t="shared" si="3"/>
        <v>-458</v>
      </c>
    </row>
    <row r="50" spans="1:11" ht="15">
      <c r="A50" s="135">
        <v>49</v>
      </c>
      <c r="B50" s="136" t="s">
        <v>141</v>
      </c>
      <c r="C50" s="137">
        <v>2461</v>
      </c>
      <c r="D50" s="137">
        <v>2431</v>
      </c>
      <c r="E50" s="138">
        <v>2276</v>
      </c>
      <c r="F50" s="139">
        <f>E50/'[1]4a_İl'!E50</f>
        <v>0.11861580154263081</v>
      </c>
      <c r="G50" s="140">
        <f t="shared" si="0"/>
        <v>0.0006142797920301246</v>
      </c>
      <c r="H50" s="140">
        <f t="shared" si="1"/>
        <v>-0.07517269402681837</v>
      </c>
      <c r="I50" s="141">
        <f t="shared" si="2"/>
        <v>-185</v>
      </c>
      <c r="J50" s="142">
        <f t="shared" si="4"/>
        <v>-0.0005772843296948818</v>
      </c>
      <c r="K50" s="137">
        <f t="shared" si="3"/>
        <v>-155</v>
      </c>
    </row>
    <row r="51" spans="1:11" ht="15">
      <c r="A51" s="135">
        <v>50</v>
      </c>
      <c r="B51" s="136" t="s">
        <v>142</v>
      </c>
      <c r="C51" s="137">
        <v>7928</v>
      </c>
      <c r="D51" s="137">
        <v>8739</v>
      </c>
      <c r="E51" s="138">
        <v>8718</v>
      </c>
      <c r="F51" s="139">
        <f>E51/'[1]4a_İl'!E51</f>
        <v>0.21345673571323637</v>
      </c>
      <c r="G51" s="140">
        <f t="shared" si="0"/>
        <v>0.0023529399063790097</v>
      </c>
      <c r="H51" s="140">
        <f t="shared" si="1"/>
        <v>0.0996468213925328</v>
      </c>
      <c r="I51" s="141">
        <f t="shared" si="2"/>
        <v>790</v>
      </c>
      <c r="J51" s="142">
        <f t="shared" si="4"/>
        <v>0.0024651601105889548</v>
      </c>
      <c r="K51" s="137">
        <f t="shared" si="3"/>
        <v>-21</v>
      </c>
    </row>
    <row r="52" spans="1:11" ht="15">
      <c r="A52" s="135">
        <v>51</v>
      </c>
      <c r="B52" s="136" t="s">
        <v>143</v>
      </c>
      <c r="C52" s="137">
        <v>6220</v>
      </c>
      <c r="D52" s="137">
        <v>7395</v>
      </c>
      <c r="E52" s="138">
        <v>7485</v>
      </c>
      <c r="F52" s="139">
        <f>E52/'[1]4a_İl'!E52</f>
        <v>0.18762690196275036</v>
      </c>
      <c r="G52" s="140">
        <f t="shared" si="0"/>
        <v>0.0020201600366192805</v>
      </c>
      <c r="H52" s="140">
        <f t="shared" si="1"/>
        <v>0.20337620578778134</v>
      </c>
      <c r="I52" s="141">
        <f t="shared" si="2"/>
        <v>1265</v>
      </c>
      <c r="J52" s="142">
        <f t="shared" si="4"/>
        <v>0.003947376632778516</v>
      </c>
      <c r="K52" s="137">
        <f t="shared" si="3"/>
        <v>90</v>
      </c>
    </row>
    <row r="53" spans="1:11" ht="15">
      <c r="A53" s="135">
        <v>52</v>
      </c>
      <c r="B53" s="136" t="s">
        <v>144</v>
      </c>
      <c r="C53" s="137">
        <v>19557</v>
      </c>
      <c r="D53" s="137">
        <v>21048</v>
      </c>
      <c r="E53" s="138">
        <v>20134</v>
      </c>
      <c r="F53" s="139">
        <f>E53/'[1]4a_İl'!E53</f>
        <v>0.2710554658050619</v>
      </c>
      <c r="G53" s="140">
        <f t="shared" si="0"/>
        <v>0.005434055067106558</v>
      </c>
      <c r="H53" s="140">
        <f t="shared" si="1"/>
        <v>0.029503502582195633</v>
      </c>
      <c r="I53" s="141">
        <f t="shared" si="2"/>
        <v>577</v>
      </c>
      <c r="J53" s="142">
        <f t="shared" si="4"/>
        <v>0.0018005030174807937</v>
      </c>
      <c r="K53" s="137">
        <f t="shared" si="3"/>
        <v>-914</v>
      </c>
    </row>
    <row r="54" spans="1:11" ht="15">
      <c r="A54" s="135">
        <v>53</v>
      </c>
      <c r="B54" s="136" t="s">
        <v>145</v>
      </c>
      <c r="C54" s="137">
        <v>8573</v>
      </c>
      <c r="D54" s="137">
        <v>9432</v>
      </c>
      <c r="E54" s="138">
        <v>9493</v>
      </c>
      <c r="F54" s="139">
        <f>E54/'[1]4a_İl'!E54</f>
        <v>0.19763084481825374</v>
      </c>
      <c r="G54" s="140">
        <f t="shared" si="0"/>
        <v>0.0025621081132433973</v>
      </c>
      <c r="H54" s="140">
        <f t="shared" si="1"/>
        <v>0.10731365916248688</v>
      </c>
      <c r="I54" s="141">
        <f t="shared" si="2"/>
        <v>920</v>
      </c>
      <c r="J54" s="142">
        <f t="shared" si="4"/>
        <v>0.002870819369293466</v>
      </c>
      <c r="K54" s="137">
        <f t="shared" si="3"/>
        <v>61</v>
      </c>
    </row>
    <row r="55" spans="1:11" ht="15">
      <c r="A55" s="135">
        <v>54</v>
      </c>
      <c r="B55" s="136" t="s">
        <v>146</v>
      </c>
      <c r="C55" s="137">
        <v>38989</v>
      </c>
      <c r="D55" s="137">
        <v>43413</v>
      </c>
      <c r="E55" s="138">
        <v>42745</v>
      </c>
      <c r="F55" s="139">
        <f>E55/'[1]4a_İl'!E55</f>
        <v>0.24870252280767083</v>
      </c>
      <c r="G55" s="140">
        <f t="shared" si="0"/>
        <v>0.011536638712797748</v>
      </c>
      <c r="H55" s="140">
        <f t="shared" si="1"/>
        <v>0.09633486367949935</v>
      </c>
      <c r="I55" s="141">
        <f t="shared" si="2"/>
        <v>3756</v>
      </c>
      <c r="J55" s="142">
        <f t="shared" si="4"/>
        <v>0.011720432120724196</v>
      </c>
      <c r="K55" s="137">
        <f t="shared" si="3"/>
        <v>-668</v>
      </c>
    </row>
    <row r="56" spans="1:11" ht="15">
      <c r="A56" s="135">
        <v>55</v>
      </c>
      <c r="B56" s="136" t="s">
        <v>147</v>
      </c>
      <c r="C56" s="137">
        <v>37121</v>
      </c>
      <c r="D56" s="137">
        <v>41285</v>
      </c>
      <c r="E56" s="138">
        <v>40159</v>
      </c>
      <c r="F56" s="139">
        <f>E56/'[1]4a_İl'!E56</f>
        <v>0.26015275285520867</v>
      </c>
      <c r="G56" s="140">
        <f t="shared" si="0"/>
        <v>0.010838691638021867</v>
      </c>
      <c r="H56" s="140">
        <f t="shared" si="1"/>
        <v>0.0818404676598152</v>
      </c>
      <c r="I56" s="141">
        <f t="shared" si="2"/>
        <v>3038</v>
      </c>
      <c r="J56" s="142">
        <f t="shared" si="4"/>
        <v>0.009479944830340816</v>
      </c>
      <c r="K56" s="137">
        <f t="shared" si="3"/>
        <v>-1126</v>
      </c>
    </row>
    <row r="57" spans="1:11" ht="15">
      <c r="A57" s="135">
        <v>56</v>
      </c>
      <c r="B57" s="136" t="s">
        <v>148</v>
      </c>
      <c r="C57" s="137">
        <v>1649</v>
      </c>
      <c r="D57" s="137">
        <v>2135</v>
      </c>
      <c r="E57" s="138">
        <v>1992</v>
      </c>
      <c r="F57" s="139">
        <f>E57/'[1]4a_İl'!E57</f>
        <v>0.1006060606060606</v>
      </c>
      <c r="G57" s="140">
        <f t="shared" si="0"/>
        <v>0.0005376297652565941</v>
      </c>
      <c r="H57" s="140">
        <f t="shared" si="1"/>
        <v>0.20800485142510614</v>
      </c>
      <c r="I57" s="141">
        <f t="shared" si="2"/>
        <v>343</v>
      </c>
      <c r="J57" s="142">
        <f t="shared" si="4"/>
        <v>0.0010703163518126727</v>
      </c>
      <c r="K57" s="137">
        <f t="shared" si="3"/>
        <v>-143</v>
      </c>
    </row>
    <row r="58" spans="1:11" ht="15">
      <c r="A58" s="135">
        <v>57</v>
      </c>
      <c r="B58" s="136" t="s">
        <v>149</v>
      </c>
      <c r="C58" s="137">
        <v>5818</v>
      </c>
      <c r="D58" s="137">
        <v>6504</v>
      </c>
      <c r="E58" s="138">
        <v>6636</v>
      </c>
      <c r="F58" s="139">
        <f>E58/'[1]4a_İl'!E58</f>
        <v>0.2866770347330223</v>
      </c>
      <c r="G58" s="140">
        <f t="shared" si="0"/>
        <v>0.0017910196396800995</v>
      </c>
      <c r="H58" s="140">
        <f t="shared" si="1"/>
        <v>0.14059814369199036</v>
      </c>
      <c r="I58" s="141">
        <f t="shared" si="2"/>
        <v>818</v>
      </c>
      <c r="J58" s="142">
        <f t="shared" si="4"/>
        <v>0.0025525328740022345</v>
      </c>
      <c r="K58" s="137">
        <f t="shared" si="3"/>
        <v>132</v>
      </c>
    </row>
    <row r="59" spans="1:11" ht="15">
      <c r="A59" s="135">
        <v>58</v>
      </c>
      <c r="B59" s="136" t="s">
        <v>150</v>
      </c>
      <c r="C59" s="137">
        <v>10777</v>
      </c>
      <c r="D59" s="137">
        <v>13337</v>
      </c>
      <c r="E59" s="138">
        <v>13159</v>
      </c>
      <c r="F59" s="139">
        <f>E59/'[1]4a_İl'!E59</f>
        <v>0.1646006629557821</v>
      </c>
      <c r="G59" s="140">
        <f t="shared" si="0"/>
        <v>0.003551541205327069</v>
      </c>
      <c r="H59" s="140">
        <f t="shared" si="1"/>
        <v>0.22102625962698338</v>
      </c>
      <c r="I59" s="141">
        <f t="shared" si="2"/>
        <v>2382</v>
      </c>
      <c r="J59" s="142">
        <f t="shared" si="4"/>
        <v>0.007432925801801127</v>
      </c>
      <c r="K59" s="137">
        <f t="shared" si="3"/>
        <v>-178</v>
      </c>
    </row>
    <row r="60" spans="1:11" ht="15">
      <c r="A60" s="135">
        <v>59</v>
      </c>
      <c r="B60" s="136" t="s">
        <v>151</v>
      </c>
      <c r="C60" s="137">
        <v>70082</v>
      </c>
      <c r="D60" s="137">
        <v>72433</v>
      </c>
      <c r="E60" s="138">
        <v>73540</v>
      </c>
      <c r="F60" s="139">
        <f>E60/'[1]4a_İl'!E60</f>
        <v>0.299715527008632</v>
      </c>
      <c r="G60" s="140">
        <f t="shared" si="0"/>
        <v>0.01984803862297687</v>
      </c>
      <c r="H60" s="140">
        <f t="shared" si="1"/>
        <v>0.04934219913815245</v>
      </c>
      <c r="I60" s="141">
        <f t="shared" si="2"/>
        <v>3458</v>
      </c>
      <c r="J60" s="142">
        <f t="shared" si="4"/>
        <v>0.010790536281540008</v>
      </c>
      <c r="K60" s="137">
        <f t="shared" si="3"/>
        <v>1107</v>
      </c>
    </row>
    <row r="61" spans="1:11" ht="15">
      <c r="A61" s="135">
        <v>60</v>
      </c>
      <c r="B61" s="136" t="s">
        <v>152</v>
      </c>
      <c r="C61" s="137">
        <v>10357</v>
      </c>
      <c r="D61" s="137">
        <v>11949</v>
      </c>
      <c r="E61" s="138">
        <v>11256</v>
      </c>
      <c r="F61" s="139">
        <f>E61/'[1]4a_İl'!E61</f>
        <v>0.20767910847063598</v>
      </c>
      <c r="G61" s="140">
        <f t="shared" si="0"/>
        <v>0.0030379320470523205</v>
      </c>
      <c r="H61" s="140">
        <f t="shared" si="1"/>
        <v>0.08680119725789322</v>
      </c>
      <c r="I61" s="141">
        <f t="shared" si="2"/>
        <v>899</v>
      </c>
      <c r="J61" s="142">
        <f t="shared" si="4"/>
        <v>0.0028052897967335067</v>
      </c>
      <c r="K61" s="137">
        <f t="shared" si="3"/>
        <v>-693</v>
      </c>
    </row>
    <row r="62" spans="1:11" ht="15">
      <c r="A62" s="135">
        <v>61</v>
      </c>
      <c r="B62" s="136" t="s">
        <v>153</v>
      </c>
      <c r="C62" s="137">
        <v>26018</v>
      </c>
      <c r="D62" s="137">
        <v>29859</v>
      </c>
      <c r="E62" s="138">
        <v>29246</v>
      </c>
      <c r="F62" s="139">
        <f>E62/'[1]4a_İl'!E62</f>
        <v>0.24450724007624652</v>
      </c>
      <c r="G62" s="140">
        <f t="shared" si="0"/>
        <v>0.007893333390910818</v>
      </c>
      <c r="H62" s="140">
        <f t="shared" si="1"/>
        <v>0.12406795295564609</v>
      </c>
      <c r="I62" s="141">
        <f t="shared" si="2"/>
        <v>3228</v>
      </c>
      <c r="J62" s="142">
        <f t="shared" si="4"/>
        <v>0.010072831439216641</v>
      </c>
      <c r="K62" s="137">
        <f t="shared" si="3"/>
        <v>-613</v>
      </c>
    </row>
    <row r="63" spans="1:11" ht="15">
      <c r="A63" s="135">
        <v>62</v>
      </c>
      <c r="B63" s="136" t="s">
        <v>154</v>
      </c>
      <c r="C63" s="137">
        <v>1704</v>
      </c>
      <c r="D63" s="137">
        <v>2349</v>
      </c>
      <c r="E63" s="138">
        <v>1749</v>
      </c>
      <c r="F63" s="139">
        <f>E63/'[1]4a_İl'!E63</f>
        <v>0.18747990138278486</v>
      </c>
      <c r="G63" s="140">
        <f t="shared" si="0"/>
        <v>0.0004720454113623409</v>
      </c>
      <c r="H63" s="140">
        <f t="shared" si="1"/>
        <v>0.02640845070422535</v>
      </c>
      <c r="I63" s="141">
        <f t="shared" si="2"/>
        <v>45</v>
      </c>
      <c r="J63" s="142">
        <f t="shared" si="4"/>
        <v>0.00014042051262848476</v>
      </c>
      <c r="K63" s="137">
        <f t="shared" si="3"/>
        <v>-600</v>
      </c>
    </row>
    <row r="64" spans="1:11" ht="15">
      <c r="A64" s="135">
        <v>63</v>
      </c>
      <c r="B64" s="136" t="s">
        <v>155</v>
      </c>
      <c r="C64" s="137">
        <v>11703</v>
      </c>
      <c r="D64" s="137">
        <v>14660</v>
      </c>
      <c r="E64" s="138">
        <v>14889</v>
      </c>
      <c r="F64" s="139">
        <f>E64/'[1]4a_İl'!E64</f>
        <v>0.13630496278597126</v>
      </c>
      <c r="G64" s="140">
        <f t="shared" si="0"/>
        <v>0.0040184586219404765</v>
      </c>
      <c r="H64" s="140">
        <f t="shared" si="1"/>
        <v>0.27223788772109714</v>
      </c>
      <c r="I64" s="141">
        <f t="shared" si="2"/>
        <v>3186</v>
      </c>
      <c r="J64" s="142">
        <f t="shared" si="4"/>
        <v>0.009941772294096722</v>
      </c>
      <c r="K64" s="137">
        <f t="shared" si="3"/>
        <v>229</v>
      </c>
    </row>
    <row r="65" spans="1:11" ht="15">
      <c r="A65" s="135">
        <v>64</v>
      </c>
      <c r="B65" s="136" t="s">
        <v>156</v>
      </c>
      <c r="C65" s="137">
        <v>15389</v>
      </c>
      <c r="D65" s="137">
        <v>15717</v>
      </c>
      <c r="E65" s="138">
        <v>16247</v>
      </c>
      <c r="F65" s="139">
        <f>E65/'[1]4a_İl'!E65</f>
        <v>0.2728158111262237</v>
      </c>
      <c r="G65" s="140">
        <f t="shared" si="0"/>
        <v>0.004384975299258978</v>
      </c>
      <c r="H65" s="140">
        <f t="shared" si="1"/>
        <v>0.05575411007862759</v>
      </c>
      <c r="I65" s="141">
        <f t="shared" si="2"/>
        <v>858</v>
      </c>
      <c r="J65" s="142">
        <f t="shared" si="4"/>
        <v>0.002677351107449776</v>
      </c>
      <c r="K65" s="137">
        <f t="shared" si="3"/>
        <v>530</v>
      </c>
    </row>
    <row r="66" spans="1:11" ht="15">
      <c r="A66" s="135">
        <v>65</v>
      </c>
      <c r="B66" s="136" t="s">
        <v>157</v>
      </c>
      <c r="C66" s="137">
        <v>5547</v>
      </c>
      <c r="D66" s="137">
        <v>7393</v>
      </c>
      <c r="E66" s="138">
        <v>7108</v>
      </c>
      <c r="F66" s="139">
        <f>E66/'[1]4a_İl'!E66</f>
        <v>0.1127305600050751</v>
      </c>
      <c r="G66" s="140">
        <f aca="true" t="shared" si="5" ref="G66:G83">E66/$E$83</f>
        <v>0.0019184098250220234</v>
      </c>
      <c r="H66" s="140">
        <f aca="true" t="shared" si="6" ref="H66:H83">(E66-C66)/C66</f>
        <v>0.28141337659996396</v>
      </c>
      <c r="I66" s="141">
        <f aca="true" t="shared" si="7" ref="I66:I83">E66-C66</f>
        <v>1561</v>
      </c>
      <c r="J66" s="142">
        <f t="shared" si="4"/>
        <v>0.004871031560290327</v>
      </c>
      <c r="K66" s="137">
        <f aca="true" t="shared" si="8" ref="K66:K83">E66-D66</f>
        <v>-285</v>
      </c>
    </row>
    <row r="67" spans="1:11" ht="15">
      <c r="A67" s="135">
        <v>66</v>
      </c>
      <c r="B67" s="136" t="s">
        <v>158</v>
      </c>
      <c r="C67" s="137">
        <v>4535</v>
      </c>
      <c r="D67" s="137">
        <v>5616</v>
      </c>
      <c r="E67" s="138">
        <v>5654</v>
      </c>
      <c r="F67" s="139">
        <f>E67/'[1]4a_İl'!E67</f>
        <v>0.149450200888137</v>
      </c>
      <c r="G67" s="140">
        <f t="shared" si="5"/>
        <v>0.001525983279498385</v>
      </c>
      <c r="H67" s="140">
        <f t="shared" si="6"/>
        <v>0.24674751929437708</v>
      </c>
      <c r="I67" s="141">
        <f t="shared" si="7"/>
        <v>1119</v>
      </c>
      <c r="J67" s="142">
        <f aca="true" t="shared" si="9" ref="J67:J83">I67/$I$83</f>
        <v>0.003491790080694988</v>
      </c>
      <c r="K67" s="137">
        <f t="shared" si="8"/>
        <v>38</v>
      </c>
    </row>
    <row r="68" spans="1:11" ht="15">
      <c r="A68" s="135">
        <v>67</v>
      </c>
      <c r="B68" s="136" t="s">
        <v>159</v>
      </c>
      <c r="C68" s="137">
        <v>16475</v>
      </c>
      <c r="D68" s="137">
        <v>19031</v>
      </c>
      <c r="E68" s="138">
        <v>17964</v>
      </c>
      <c r="F68" s="139">
        <f>E68/'[1]4a_İl'!E68</f>
        <v>0.22140603431275882</v>
      </c>
      <c r="G68" s="140">
        <f t="shared" si="5"/>
        <v>0.004848384087886273</v>
      </c>
      <c r="H68" s="140">
        <f t="shared" si="6"/>
        <v>0.0903793626707132</v>
      </c>
      <c r="I68" s="141">
        <f t="shared" si="7"/>
        <v>1489</v>
      </c>
      <c r="J68" s="142">
        <f t="shared" si="9"/>
        <v>0.004646358740084752</v>
      </c>
      <c r="K68" s="137">
        <f t="shared" si="8"/>
        <v>-1067</v>
      </c>
    </row>
    <row r="69" spans="1:11" ht="15">
      <c r="A69" s="135">
        <v>68</v>
      </c>
      <c r="B69" s="136" t="s">
        <v>160</v>
      </c>
      <c r="C69" s="137">
        <v>6888</v>
      </c>
      <c r="D69" s="137">
        <v>7751</v>
      </c>
      <c r="E69" s="138">
        <v>7954</v>
      </c>
      <c r="F69" s="139">
        <f>E69/'[1]4a_İl'!E69</f>
        <v>0.17813710779153882</v>
      </c>
      <c r="G69" s="140">
        <f t="shared" si="5"/>
        <v>0.002146740538579794</v>
      </c>
      <c r="H69" s="140">
        <f t="shared" si="6"/>
        <v>0.15476190476190477</v>
      </c>
      <c r="I69" s="141">
        <f t="shared" si="7"/>
        <v>1066</v>
      </c>
      <c r="J69" s="142">
        <f t="shared" si="9"/>
        <v>0.003326405921376995</v>
      </c>
      <c r="K69" s="137">
        <f t="shared" si="8"/>
        <v>203</v>
      </c>
    </row>
    <row r="70" spans="1:11" ht="15">
      <c r="A70" s="135">
        <v>69</v>
      </c>
      <c r="B70" s="136" t="s">
        <v>161</v>
      </c>
      <c r="C70" s="137">
        <v>731</v>
      </c>
      <c r="D70" s="137">
        <v>1032</v>
      </c>
      <c r="E70" s="138">
        <v>1045</v>
      </c>
      <c r="F70" s="139">
        <f>E70/'[1]4a_İl'!E70</f>
        <v>0.13283335451887632</v>
      </c>
      <c r="G70" s="140">
        <f t="shared" si="5"/>
        <v>0.00028203971119133574</v>
      </c>
      <c r="H70" s="140">
        <f t="shared" si="6"/>
        <v>0.42954856361149113</v>
      </c>
      <c r="I70" s="141">
        <f t="shared" si="7"/>
        <v>314</v>
      </c>
      <c r="J70" s="142">
        <f t="shared" si="9"/>
        <v>0.0009798231325632049</v>
      </c>
      <c r="K70" s="137">
        <f t="shared" si="8"/>
        <v>13</v>
      </c>
    </row>
    <row r="71" spans="1:11" ht="15">
      <c r="A71" s="135">
        <v>70</v>
      </c>
      <c r="B71" s="136" t="s">
        <v>162</v>
      </c>
      <c r="C71" s="137">
        <v>12175</v>
      </c>
      <c r="D71" s="137">
        <v>12658</v>
      </c>
      <c r="E71" s="138">
        <v>12857</v>
      </c>
      <c r="F71" s="139">
        <f>E71/'[1]4a_İl'!E71</f>
        <v>0.30505860579888955</v>
      </c>
      <c r="G71" s="140">
        <f t="shared" si="5"/>
        <v>0.0034700330782650754</v>
      </c>
      <c r="H71" s="140">
        <f t="shared" si="6"/>
        <v>0.056016427104722794</v>
      </c>
      <c r="I71" s="141">
        <f t="shared" si="7"/>
        <v>682</v>
      </c>
      <c r="J71" s="142">
        <f t="shared" si="9"/>
        <v>0.0021281508802805916</v>
      </c>
      <c r="K71" s="137">
        <f t="shared" si="8"/>
        <v>199</v>
      </c>
    </row>
    <row r="72" spans="1:11" ht="15">
      <c r="A72" s="135">
        <v>71</v>
      </c>
      <c r="B72" s="136" t="s">
        <v>163</v>
      </c>
      <c r="C72" s="137">
        <v>4808</v>
      </c>
      <c r="D72" s="137">
        <v>5639</v>
      </c>
      <c r="E72" s="138">
        <v>5697</v>
      </c>
      <c r="F72" s="139">
        <f>E72/'[1]4a_İl'!E72</f>
        <v>0.16262274491893125</v>
      </c>
      <c r="G72" s="140">
        <f t="shared" si="5"/>
        <v>0.0015375887412986027</v>
      </c>
      <c r="H72" s="140">
        <f t="shared" si="6"/>
        <v>0.18490016638935108</v>
      </c>
      <c r="I72" s="141">
        <f t="shared" si="7"/>
        <v>889</v>
      </c>
      <c r="J72" s="142">
        <f t="shared" si="9"/>
        <v>0.0027740852383716214</v>
      </c>
      <c r="K72" s="137">
        <f t="shared" si="8"/>
        <v>58</v>
      </c>
    </row>
    <row r="73" spans="1:11" ht="15">
      <c r="A73" s="135">
        <v>72</v>
      </c>
      <c r="B73" s="136" t="s">
        <v>164</v>
      </c>
      <c r="C73" s="137">
        <v>5465</v>
      </c>
      <c r="D73" s="137">
        <v>6763</v>
      </c>
      <c r="E73" s="138">
        <v>6486</v>
      </c>
      <c r="F73" s="139">
        <f>E73/'[1]4a_İl'!E73</f>
        <v>0.1491103039220194</v>
      </c>
      <c r="G73" s="140">
        <f t="shared" si="5"/>
        <v>0.001750535470609573</v>
      </c>
      <c r="H73" s="140">
        <f t="shared" si="6"/>
        <v>0.1868252516010979</v>
      </c>
      <c r="I73" s="141">
        <f t="shared" si="7"/>
        <v>1021</v>
      </c>
      <c r="J73" s="142">
        <f t="shared" si="9"/>
        <v>0.00318598540874851</v>
      </c>
      <c r="K73" s="137">
        <f t="shared" si="8"/>
        <v>-277</v>
      </c>
    </row>
    <row r="74" spans="1:11" ht="15">
      <c r="A74" s="135">
        <v>73</v>
      </c>
      <c r="B74" s="136" t="s">
        <v>165</v>
      </c>
      <c r="C74" s="137">
        <v>1530</v>
      </c>
      <c r="D74" s="137">
        <v>1791</v>
      </c>
      <c r="E74" s="138">
        <v>1729</v>
      </c>
      <c r="F74" s="139">
        <f>E74/'[1]4a_İl'!E74</f>
        <v>0.06510279388508171</v>
      </c>
      <c r="G74" s="140">
        <f t="shared" si="5"/>
        <v>0.0004666475221529373</v>
      </c>
      <c r="H74" s="140">
        <f t="shared" si="6"/>
        <v>0.1300653594771242</v>
      </c>
      <c r="I74" s="141">
        <f t="shared" si="7"/>
        <v>199</v>
      </c>
      <c r="J74" s="142">
        <f t="shared" si="9"/>
        <v>0.0006209707114015216</v>
      </c>
      <c r="K74" s="137">
        <f t="shared" si="8"/>
        <v>-62</v>
      </c>
    </row>
    <row r="75" spans="1:11" ht="15">
      <c r="A75" s="135">
        <v>74</v>
      </c>
      <c r="B75" s="136" t="s">
        <v>166</v>
      </c>
      <c r="C75" s="137">
        <v>6899</v>
      </c>
      <c r="D75" s="137">
        <v>7322</v>
      </c>
      <c r="E75" s="138">
        <v>7556</v>
      </c>
      <c r="F75" s="139">
        <f>E75/'[1]4a_İl'!E75</f>
        <v>0.2705625380456189</v>
      </c>
      <c r="G75" s="140">
        <f t="shared" si="5"/>
        <v>0.002039322543312663</v>
      </c>
      <c r="H75" s="140">
        <f t="shared" si="6"/>
        <v>0.09523119292651108</v>
      </c>
      <c r="I75" s="141">
        <f t="shared" si="7"/>
        <v>657</v>
      </c>
      <c r="J75" s="142">
        <f t="shared" si="9"/>
        <v>0.002050139484375878</v>
      </c>
      <c r="K75" s="137">
        <f t="shared" si="8"/>
        <v>234</v>
      </c>
    </row>
    <row r="76" spans="1:11" ht="15">
      <c r="A76" s="135">
        <v>75</v>
      </c>
      <c r="B76" s="136" t="s">
        <v>167</v>
      </c>
      <c r="C76" s="137">
        <v>822</v>
      </c>
      <c r="D76" s="137">
        <v>1303</v>
      </c>
      <c r="E76" s="138">
        <v>1338</v>
      </c>
      <c r="F76" s="139">
        <f>E76/'[1]4a_İl'!E76</f>
        <v>0.150016818028927</v>
      </c>
      <c r="G76" s="140">
        <f t="shared" si="5"/>
        <v>0.0003611187881090978</v>
      </c>
      <c r="H76" s="140">
        <f t="shared" si="6"/>
        <v>0.6277372262773723</v>
      </c>
      <c r="I76" s="141">
        <f t="shared" si="7"/>
        <v>516</v>
      </c>
      <c r="J76" s="142">
        <f t="shared" si="9"/>
        <v>0.001610155211473292</v>
      </c>
      <c r="K76" s="137">
        <f t="shared" si="8"/>
        <v>35</v>
      </c>
    </row>
    <row r="77" spans="1:11" ht="15">
      <c r="A77" s="135">
        <v>76</v>
      </c>
      <c r="B77" s="136" t="s">
        <v>168</v>
      </c>
      <c r="C77" s="137">
        <v>2064</v>
      </c>
      <c r="D77" s="137">
        <v>2466</v>
      </c>
      <c r="E77" s="138">
        <v>2116</v>
      </c>
      <c r="F77" s="139">
        <f>E77/'[1]4a_İl'!E77</f>
        <v>0.15768686191221404</v>
      </c>
      <c r="G77" s="140">
        <f t="shared" si="5"/>
        <v>0.0005710966783548961</v>
      </c>
      <c r="H77" s="140">
        <f t="shared" si="6"/>
        <v>0.025193798449612403</v>
      </c>
      <c r="I77" s="141">
        <f t="shared" si="7"/>
        <v>52</v>
      </c>
      <c r="J77" s="142">
        <f t="shared" si="9"/>
        <v>0.00016226370348180463</v>
      </c>
      <c r="K77" s="137">
        <f t="shared" si="8"/>
        <v>-350</v>
      </c>
    </row>
    <row r="78" spans="1:11" ht="15">
      <c r="A78" s="135">
        <v>77</v>
      </c>
      <c r="B78" s="136" t="s">
        <v>169</v>
      </c>
      <c r="C78" s="137">
        <v>10410</v>
      </c>
      <c r="D78" s="137">
        <v>11348</v>
      </c>
      <c r="E78" s="138">
        <v>11586</v>
      </c>
      <c r="F78" s="139">
        <f>E78/'[1]4a_İl'!E78</f>
        <v>0.2271141255341671</v>
      </c>
      <c r="G78" s="140">
        <f t="shared" si="5"/>
        <v>0.003126997219007479</v>
      </c>
      <c r="H78" s="140">
        <f t="shared" si="6"/>
        <v>0.11296829971181556</v>
      </c>
      <c r="I78" s="141">
        <f t="shared" si="7"/>
        <v>1176</v>
      </c>
      <c r="J78" s="142">
        <f t="shared" si="9"/>
        <v>0.003669656063357735</v>
      </c>
      <c r="K78" s="137">
        <f t="shared" si="8"/>
        <v>238</v>
      </c>
    </row>
    <row r="79" spans="1:11" ht="15">
      <c r="A79" s="135">
        <v>78</v>
      </c>
      <c r="B79" s="136" t="s">
        <v>170</v>
      </c>
      <c r="C79" s="137">
        <v>7767</v>
      </c>
      <c r="D79" s="137">
        <v>9800</v>
      </c>
      <c r="E79" s="138">
        <v>9893</v>
      </c>
      <c r="F79" s="139">
        <f>E79/'[1]4a_İl'!E79</f>
        <v>0.23506629282896926</v>
      </c>
      <c r="G79" s="140">
        <f t="shared" si="5"/>
        <v>0.0026700658974314682</v>
      </c>
      <c r="H79" s="140">
        <f t="shared" si="6"/>
        <v>0.2737221578473027</v>
      </c>
      <c r="I79" s="141">
        <f t="shared" si="7"/>
        <v>2126</v>
      </c>
      <c r="J79" s="142">
        <f t="shared" si="9"/>
        <v>0.006634089107736859</v>
      </c>
      <c r="K79" s="137">
        <f t="shared" si="8"/>
        <v>93</v>
      </c>
    </row>
    <row r="80" spans="1:11" ht="15">
      <c r="A80" s="135">
        <v>79</v>
      </c>
      <c r="B80" s="136" t="s">
        <v>171</v>
      </c>
      <c r="C80" s="137">
        <v>1888</v>
      </c>
      <c r="D80" s="137">
        <v>1971</v>
      </c>
      <c r="E80" s="138">
        <v>1800</v>
      </c>
      <c r="F80" s="139">
        <f>E80/'[1]4a_İl'!E80</f>
        <v>0.14756517461878996</v>
      </c>
      <c r="G80" s="140">
        <f t="shared" si="5"/>
        <v>0.00048581002884631996</v>
      </c>
      <c r="H80" s="140">
        <f t="shared" si="6"/>
        <v>-0.046610169491525424</v>
      </c>
      <c r="I80" s="141">
        <f t="shared" si="7"/>
        <v>-88</v>
      </c>
      <c r="J80" s="142">
        <f t="shared" si="9"/>
        <v>-0.0002746001135845924</v>
      </c>
      <c r="K80" s="137">
        <f t="shared" si="8"/>
        <v>-171</v>
      </c>
    </row>
    <row r="81" spans="1:11" ht="15">
      <c r="A81" s="135">
        <v>80</v>
      </c>
      <c r="B81" s="136" t="s">
        <v>172</v>
      </c>
      <c r="C81" s="137">
        <v>8246</v>
      </c>
      <c r="D81" s="137">
        <v>8924</v>
      </c>
      <c r="E81" s="138">
        <v>8681</v>
      </c>
      <c r="F81" s="139">
        <f>E81/'[1]4a_İl'!E81</f>
        <v>0.1785589402883765</v>
      </c>
      <c r="G81" s="140">
        <f t="shared" si="5"/>
        <v>0.002342953811341613</v>
      </c>
      <c r="H81" s="140">
        <f t="shared" si="6"/>
        <v>0.05275284986660199</v>
      </c>
      <c r="I81" s="141">
        <f t="shared" si="7"/>
        <v>435</v>
      </c>
      <c r="J81" s="142">
        <f t="shared" si="9"/>
        <v>0.0013573982887420193</v>
      </c>
      <c r="K81" s="137">
        <f t="shared" si="8"/>
        <v>-243</v>
      </c>
    </row>
    <row r="82" spans="1:11" ht="15" thickBot="1">
      <c r="A82" s="135">
        <v>81</v>
      </c>
      <c r="B82" s="136" t="s">
        <v>173</v>
      </c>
      <c r="C82" s="137">
        <v>19599</v>
      </c>
      <c r="D82" s="137">
        <v>24033</v>
      </c>
      <c r="E82" s="138">
        <v>20673</v>
      </c>
      <c r="F82" s="139">
        <f>E82/'[1]4a_İl'!E82</f>
        <v>0.27148804286445954</v>
      </c>
      <c r="G82" s="140">
        <f t="shared" si="5"/>
        <v>0.005579528181299985</v>
      </c>
      <c r="H82" s="140">
        <f t="shared" si="6"/>
        <v>0.05479871422011327</v>
      </c>
      <c r="I82" s="141">
        <f t="shared" si="7"/>
        <v>1074</v>
      </c>
      <c r="J82" s="142">
        <f t="shared" si="9"/>
        <v>0.003351369568066503</v>
      </c>
      <c r="K82" s="137">
        <f t="shared" si="8"/>
        <v>-3360</v>
      </c>
    </row>
    <row r="83" spans="1:11" s="13" customFormat="1" ht="15" thickBot="1">
      <c r="A83" s="196" t="s">
        <v>174</v>
      </c>
      <c r="B83" s="197"/>
      <c r="C83" s="143">
        <v>3384686</v>
      </c>
      <c r="D83" s="143">
        <v>3695575</v>
      </c>
      <c r="E83" s="144">
        <v>3705152</v>
      </c>
      <c r="F83" s="145">
        <f>E83/'[1]4a_İl'!E83</f>
        <v>0.2667251206242767</v>
      </c>
      <c r="G83" s="146">
        <f t="shared" si="5"/>
        <v>1</v>
      </c>
      <c r="H83" s="146">
        <f t="shared" si="6"/>
        <v>0.09468116097032339</v>
      </c>
      <c r="I83" s="147">
        <f t="shared" si="7"/>
        <v>320466</v>
      </c>
      <c r="J83" s="148">
        <f t="shared" si="9"/>
        <v>1</v>
      </c>
      <c r="K83" s="143">
        <f t="shared" si="8"/>
        <v>9577</v>
      </c>
    </row>
    <row r="84" spans="3:10" ht="15">
      <c r="C84" s="149"/>
      <c r="F84" s="150"/>
      <c r="J84" s="18"/>
    </row>
    <row r="85" spans="6:10" ht="15">
      <c r="F85" s="29"/>
      <c r="J85" s="18"/>
    </row>
    <row r="86" ht="15">
      <c r="J86" s="18"/>
    </row>
    <row r="87" ht="15">
      <c r="J87" s="18"/>
    </row>
    <row r="88" ht="15">
      <c r="J88" s="18"/>
    </row>
    <row r="89" ht="15">
      <c r="J89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81" activePane="bottomLeft" state="frozen"/>
      <selection pane="bottomLeft" activeCell="J75" sqref="J75"/>
    </sheetView>
  </sheetViews>
  <sheetFormatPr defaultColWidth="8.8515625" defaultRowHeight="15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2.421875" style="9" customWidth="1"/>
    <col min="6" max="6" width="26.421875" style="9" customWidth="1"/>
    <col min="7" max="7" width="27.421875" style="9" customWidth="1"/>
    <col min="8" max="16384" width="8.8515625" style="9" customWidth="1"/>
  </cols>
  <sheetData>
    <row r="1" spans="1:8" ht="43.5">
      <c r="A1" s="4" t="s">
        <v>175</v>
      </c>
      <c r="B1" s="4">
        <v>41913</v>
      </c>
      <c r="C1" s="4">
        <v>42248</v>
      </c>
      <c r="D1" s="4">
        <v>42278</v>
      </c>
      <c r="E1" s="1" t="s">
        <v>350</v>
      </c>
      <c r="F1" s="2" t="s">
        <v>351</v>
      </c>
      <c r="G1" s="2" t="s">
        <v>352</v>
      </c>
      <c r="H1" s="1" t="s">
        <v>264</v>
      </c>
    </row>
    <row r="2" spans="1:8" ht="15">
      <c r="A2" s="63" t="s">
        <v>176</v>
      </c>
      <c r="B2" s="78">
        <v>1737</v>
      </c>
      <c r="C2" s="79">
        <v>1803</v>
      </c>
      <c r="D2" s="39">
        <v>1991</v>
      </c>
      <c r="E2" s="56">
        <f>D2/$D$83</f>
        <v>0.02351871101871102</v>
      </c>
      <c r="F2" s="56">
        <f aca="true" t="shared" si="0" ref="F2:F33">(D2-B2)/B2</f>
        <v>0.14622913068508925</v>
      </c>
      <c r="G2" s="38">
        <f aca="true" t="shared" si="1" ref="G2:G33">D2-B2</f>
        <v>254</v>
      </c>
      <c r="H2" s="38">
        <f>D2-C2</f>
        <v>188</v>
      </c>
    </row>
    <row r="3" spans="1:8" ht="15">
      <c r="A3" s="63" t="s">
        <v>177</v>
      </c>
      <c r="B3" s="78">
        <v>259</v>
      </c>
      <c r="C3" s="79">
        <v>244</v>
      </c>
      <c r="D3" s="39">
        <v>254</v>
      </c>
      <c r="E3" s="56">
        <f aca="true" t="shared" si="2" ref="E3:E66">D3/$D$83</f>
        <v>0.0030003780003780003</v>
      </c>
      <c r="F3" s="56">
        <f t="shared" si="0"/>
        <v>-0.019305019305019305</v>
      </c>
      <c r="G3" s="38">
        <f t="shared" si="1"/>
        <v>-5</v>
      </c>
      <c r="H3" s="38">
        <f aca="true" t="shared" si="3" ref="H3:H66">D3-C3</f>
        <v>10</v>
      </c>
    </row>
    <row r="4" spans="1:8" ht="15">
      <c r="A4" s="63" t="s">
        <v>178</v>
      </c>
      <c r="B4" s="78">
        <v>290</v>
      </c>
      <c r="C4" s="79">
        <v>393</v>
      </c>
      <c r="D4" s="39">
        <v>466</v>
      </c>
      <c r="E4" s="56">
        <f t="shared" si="2"/>
        <v>0.005504630504630505</v>
      </c>
      <c r="F4" s="56">
        <f t="shared" si="0"/>
        <v>0.6068965517241379</v>
      </c>
      <c r="G4" s="38">
        <f t="shared" si="1"/>
        <v>176</v>
      </c>
      <c r="H4" s="38">
        <f t="shared" si="3"/>
        <v>73</v>
      </c>
    </row>
    <row r="5" spans="1:8" ht="15">
      <c r="A5" s="63" t="s">
        <v>179</v>
      </c>
      <c r="B5" s="78">
        <v>123</v>
      </c>
      <c r="C5" s="79">
        <v>98</v>
      </c>
      <c r="D5" s="39">
        <v>85</v>
      </c>
      <c r="E5" s="56">
        <f t="shared" si="2"/>
        <v>0.001004063504063504</v>
      </c>
      <c r="F5" s="56">
        <f t="shared" si="0"/>
        <v>-0.3089430894308943</v>
      </c>
      <c r="G5" s="38">
        <f t="shared" si="1"/>
        <v>-38</v>
      </c>
      <c r="H5" s="38">
        <f t="shared" si="3"/>
        <v>-13</v>
      </c>
    </row>
    <row r="6" spans="1:8" ht="15">
      <c r="A6" s="63" t="s">
        <v>180</v>
      </c>
      <c r="B6" s="78">
        <v>107</v>
      </c>
      <c r="C6" s="79">
        <v>160</v>
      </c>
      <c r="D6" s="39">
        <v>151</v>
      </c>
      <c r="E6" s="56">
        <f t="shared" si="2"/>
        <v>0.0017836892836892836</v>
      </c>
      <c r="F6" s="56">
        <f t="shared" si="0"/>
        <v>0.411214953271028</v>
      </c>
      <c r="G6" s="38">
        <f t="shared" si="1"/>
        <v>44</v>
      </c>
      <c r="H6" s="38">
        <f t="shared" si="3"/>
        <v>-9</v>
      </c>
    </row>
    <row r="7" spans="1:8" ht="15">
      <c r="A7" s="63" t="s">
        <v>181</v>
      </c>
      <c r="B7" s="78">
        <v>173</v>
      </c>
      <c r="C7" s="79">
        <v>160</v>
      </c>
      <c r="D7" s="39">
        <v>355</v>
      </c>
      <c r="E7" s="56">
        <f t="shared" si="2"/>
        <v>0.004193441693441694</v>
      </c>
      <c r="F7" s="56">
        <f t="shared" si="0"/>
        <v>1.0520231213872833</v>
      </c>
      <c r="G7" s="38">
        <f t="shared" si="1"/>
        <v>182</v>
      </c>
      <c r="H7" s="38">
        <f t="shared" si="3"/>
        <v>195</v>
      </c>
    </row>
    <row r="8" spans="1:8" ht="15">
      <c r="A8" s="63" t="s">
        <v>182</v>
      </c>
      <c r="B8" s="78">
        <v>4808</v>
      </c>
      <c r="C8" s="79">
        <v>5522</v>
      </c>
      <c r="D8" s="39">
        <v>5842</v>
      </c>
      <c r="E8" s="56">
        <f t="shared" si="2"/>
        <v>0.06900869400869401</v>
      </c>
      <c r="F8" s="56">
        <f t="shared" si="0"/>
        <v>0.21505823627287854</v>
      </c>
      <c r="G8" s="38">
        <f t="shared" si="1"/>
        <v>1034</v>
      </c>
      <c r="H8" s="38">
        <f t="shared" si="3"/>
        <v>320</v>
      </c>
    </row>
    <row r="9" spans="1:8" ht="15">
      <c r="A9" s="63" t="s">
        <v>183</v>
      </c>
      <c r="B9" s="78">
        <v>5687</v>
      </c>
      <c r="C9" s="79">
        <v>3378</v>
      </c>
      <c r="D9" s="39">
        <v>6875</v>
      </c>
      <c r="E9" s="56">
        <f t="shared" si="2"/>
        <v>0.08121101871101871</v>
      </c>
      <c r="F9" s="56">
        <f t="shared" si="0"/>
        <v>0.20889748549323017</v>
      </c>
      <c r="G9" s="38">
        <f t="shared" si="1"/>
        <v>1188</v>
      </c>
      <c r="H9" s="38">
        <f t="shared" si="3"/>
        <v>3497</v>
      </c>
    </row>
    <row r="10" spans="1:8" ht="15">
      <c r="A10" s="63" t="s">
        <v>184</v>
      </c>
      <c r="B10" s="78">
        <v>40</v>
      </c>
      <c r="C10" s="79">
        <v>46</v>
      </c>
      <c r="D10" s="39">
        <v>51</v>
      </c>
      <c r="E10" s="56">
        <f t="shared" si="2"/>
        <v>0.0006024381024381024</v>
      </c>
      <c r="F10" s="56">
        <f t="shared" si="0"/>
        <v>0.275</v>
      </c>
      <c r="G10" s="38">
        <f t="shared" si="1"/>
        <v>11</v>
      </c>
      <c r="H10" s="38">
        <f t="shared" si="3"/>
        <v>5</v>
      </c>
    </row>
    <row r="11" spans="1:8" ht="15">
      <c r="A11" s="63" t="s">
        <v>185</v>
      </c>
      <c r="B11" s="78">
        <v>145</v>
      </c>
      <c r="C11" s="79">
        <v>153</v>
      </c>
      <c r="D11" s="39">
        <v>157</v>
      </c>
      <c r="E11" s="56">
        <f t="shared" si="2"/>
        <v>0.0018545643545643546</v>
      </c>
      <c r="F11" s="56">
        <f t="shared" si="0"/>
        <v>0.08275862068965517</v>
      </c>
      <c r="G11" s="38">
        <f t="shared" si="1"/>
        <v>12</v>
      </c>
      <c r="H11" s="38">
        <f t="shared" si="3"/>
        <v>4</v>
      </c>
    </row>
    <row r="12" spans="1:8" ht="15">
      <c r="A12" s="63" t="s">
        <v>186</v>
      </c>
      <c r="B12" s="78">
        <v>1097</v>
      </c>
      <c r="C12" s="79">
        <v>755</v>
      </c>
      <c r="D12" s="39">
        <v>1136</v>
      </c>
      <c r="E12" s="56">
        <f t="shared" si="2"/>
        <v>0.013419013419013418</v>
      </c>
      <c r="F12" s="56">
        <f t="shared" si="0"/>
        <v>0.03555150410209663</v>
      </c>
      <c r="G12" s="38">
        <f t="shared" si="1"/>
        <v>39</v>
      </c>
      <c r="H12" s="38">
        <f t="shared" si="3"/>
        <v>381</v>
      </c>
    </row>
    <row r="13" spans="1:8" ht="15">
      <c r="A13" s="63" t="s">
        <v>187</v>
      </c>
      <c r="B13" s="78">
        <v>989</v>
      </c>
      <c r="C13" s="79">
        <v>714</v>
      </c>
      <c r="D13" s="39">
        <v>918</v>
      </c>
      <c r="E13" s="56">
        <f t="shared" si="2"/>
        <v>0.010843885843885844</v>
      </c>
      <c r="F13" s="56">
        <f t="shared" si="0"/>
        <v>-0.0717896865520728</v>
      </c>
      <c r="G13" s="38">
        <f t="shared" si="1"/>
        <v>-71</v>
      </c>
      <c r="H13" s="38">
        <f t="shared" si="3"/>
        <v>204</v>
      </c>
    </row>
    <row r="14" spans="1:8" ht="15">
      <c r="A14" s="63" t="s">
        <v>188</v>
      </c>
      <c r="B14" s="78">
        <v>217</v>
      </c>
      <c r="C14" s="79">
        <v>167</v>
      </c>
      <c r="D14" s="39">
        <v>193</v>
      </c>
      <c r="E14" s="56">
        <f t="shared" si="2"/>
        <v>0.00227981477981478</v>
      </c>
      <c r="F14" s="56">
        <f t="shared" si="0"/>
        <v>-0.11059907834101383</v>
      </c>
      <c r="G14" s="38">
        <f t="shared" si="1"/>
        <v>-24</v>
      </c>
      <c r="H14" s="38">
        <f t="shared" si="3"/>
        <v>26</v>
      </c>
    </row>
    <row r="15" spans="1:8" ht="15">
      <c r="A15" s="63" t="s">
        <v>189</v>
      </c>
      <c r="B15" s="78">
        <v>152</v>
      </c>
      <c r="C15" s="79">
        <v>252</v>
      </c>
      <c r="D15" s="39">
        <v>269</v>
      </c>
      <c r="E15" s="56">
        <f t="shared" si="2"/>
        <v>0.0031775656775656774</v>
      </c>
      <c r="F15" s="56">
        <f t="shared" si="0"/>
        <v>0.7697368421052632</v>
      </c>
      <c r="G15" s="38">
        <f t="shared" si="1"/>
        <v>117</v>
      </c>
      <c r="H15" s="38">
        <f t="shared" si="3"/>
        <v>17</v>
      </c>
    </row>
    <row r="16" spans="1:8" ht="15">
      <c r="A16" s="63" t="s">
        <v>190</v>
      </c>
      <c r="B16" s="78">
        <v>34</v>
      </c>
      <c r="C16" s="79">
        <v>36</v>
      </c>
      <c r="D16" s="39">
        <v>42</v>
      </c>
      <c r="E16" s="56">
        <f t="shared" si="2"/>
        <v>0.0004961254961254961</v>
      </c>
      <c r="F16" s="56">
        <f t="shared" si="0"/>
        <v>0.23529411764705882</v>
      </c>
      <c r="G16" s="38">
        <f t="shared" si="1"/>
        <v>8</v>
      </c>
      <c r="H16" s="38">
        <f t="shared" si="3"/>
        <v>6</v>
      </c>
    </row>
    <row r="17" spans="1:8" ht="15">
      <c r="A17" s="63" t="s">
        <v>191</v>
      </c>
      <c r="B17" s="78">
        <v>257</v>
      </c>
      <c r="C17" s="79">
        <v>213</v>
      </c>
      <c r="D17" s="39">
        <v>250</v>
      </c>
      <c r="E17" s="56">
        <f t="shared" si="2"/>
        <v>0.002953127953127953</v>
      </c>
      <c r="F17" s="56">
        <f t="shared" si="0"/>
        <v>-0.027237354085603113</v>
      </c>
      <c r="G17" s="38">
        <f t="shared" si="1"/>
        <v>-7</v>
      </c>
      <c r="H17" s="38">
        <f t="shared" si="3"/>
        <v>37</v>
      </c>
    </row>
    <row r="18" spans="1:8" ht="15">
      <c r="A18" s="63" t="s">
        <v>192</v>
      </c>
      <c r="B18" s="78">
        <v>213</v>
      </c>
      <c r="C18" s="79">
        <v>128</v>
      </c>
      <c r="D18" s="39">
        <v>84</v>
      </c>
      <c r="E18" s="56">
        <f t="shared" si="2"/>
        <v>0.0009922509922509922</v>
      </c>
      <c r="F18" s="56">
        <f t="shared" si="0"/>
        <v>-0.6056338028169014</v>
      </c>
      <c r="G18" s="38">
        <f t="shared" si="1"/>
        <v>-129</v>
      </c>
      <c r="H18" s="38">
        <f t="shared" si="3"/>
        <v>-44</v>
      </c>
    </row>
    <row r="19" spans="1:8" ht="15">
      <c r="A19" s="63" t="s">
        <v>193</v>
      </c>
      <c r="B19" s="78">
        <v>79</v>
      </c>
      <c r="C19" s="79">
        <v>109</v>
      </c>
      <c r="D19" s="39">
        <v>113</v>
      </c>
      <c r="E19" s="56">
        <f t="shared" si="2"/>
        <v>0.0013348138348138348</v>
      </c>
      <c r="F19" s="56">
        <f t="shared" si="0"/>
        <v>0.43037974683544306</v>
      </c>
      <c r="G19" s="38">
        <f t="shared" si="1"/>
        <v>34</v>
      </c>
      <c r="H19" s="38">
        <f t="shared" si="3"/>
        <v>4</v>
      </c>
    </row>
    <row r="20" spans="1:8" ht="15">
      <c r="A20" s="63" t="s">
        <v>194</v>
      </c>
      <c r="B20" s="78">
        <v>225</v>
      </c>
      <c r="C20" s="79">
        <v>249</v>
      </c>
      <c r="D20" s="39">
        <v>352</v>
      </c>
      <c r="E20" s="56">
        <f t="shared" si="2"/>
        <v>0.004158004158004158</v>
      </c>
      <c r="F20" s="56">
        <f t="shared" si="0"/>
        <v>0.5644444444444444</v>
      </c>
      <c r="G20" s="38">
        <f t="shared" si="1"/>
        <v>127</v>
      </c>
      <c r="H20" s="38">
        <f t="shared" si="3"/>
        <v>103</v>
      </c>
    </row>
    <row r="21" spans="1:8" ht="15">
      <c r="A21" s="63" t="s">
        <v>195</v>
      </c>
      <c r="B21" s="78">
        <v>156</v>
      </c>
      <c r="C21" s="79">
        <v>178</v>
      </c>
      <c r="D21" s="39">
        <v>194</v>
      </c>
      <c r="E21" s="56">
        <f t="shared" si="2"/>
        <v>0.002291627291627292</v>
      </c>
      <c r="F21" s="56">
        <f t="shared" si="0"/>
        <v>0.24358974358974358</v>
      </c>
      <c r="G21" s="38">
        <f t="shared" si="1"/>
        <v>38</v>
      </c>
      <c r="H21" s="38">
        <f t="shared" si="3"/>
        <v>16</v>
      </c>
    </row>
    <row r="22" spans="1:8" ht="15">
      <c r="A22" s="63" t="s">
        <v>196</v>
      </c>
      <c r="B22" s="78">
        <v>3604</v>
      </c>
      <c r="C22" s="79">
        <v>3932</v>
      </c>
      <c r="D22" s="39">
        <v>3987</v>
      </c>
      <c r="E22" s="56">
        <f t="shared" si="2"/>
        <v>0.0470964845964846</v>
      </c>
      <c r="F22" s="56">
        <f t="shared" si="0"/>
        <v>0.10627081021087681</v>
      </c>
      <c r="G22" s="38">
        <f t="shared" si="1"/>
        <v>383</v>
      </c>
      <c r="H22" s="38">
        <f t="shared" si="3"/>
        <v>55</v>
      </c>
    </row>
    <row r="23" spans="1:8" ht="15">
      <c r="A23" s="63" t="s">
        <v>197</v>
      </c>
      <c r="B23" s="78">
        <v>404</v>
      </c>
      <c r="C23" s="79">
        <v>398</v>
      </c>
      <c r="D23" s="39">
        <v>439</v>
      </c>
      <c r="E23" s="56">
        <f t="shared" si="2"/>
        <v>0.005185692685692685</v>
      </c>
      <c r="F23" s="56">
        <f t="shared" si="0"/>
        <v>0.08663366336633663</v>
      </c>
      <c r="G23" s="38">
        <f t="shared" si="1"/>
        <v>35</v>
      </c>
      <c r="H23" s="38">
        <f t="shared" si="3"/>
        <v>41</v>
      </c>
    </row>
    <row r="24" spans="1:8" ht="15">
      <c r="A24" s="63" t="s">
        <v>198</v>
      </c>
      <c r="B24" s="78">
        <v>89</v>
      </c>
      <c r="C24" s="79">
        <v>79</v>
      </c>
      <c r="D24" s="39">
        <v>119</v>
      </c>
      <c r="E24" s="56">
        <f t="shared" si="2"/>
        <v>0.0014056889056889056</v>
      </c>
      <c r="F24" s="56">
        <f t="shared" si="0"/>
        <v>0.33707865168539325</v>
      </c>
      <c r="G24" s="38">
        <f t="shared" si="1"/>
        <v>30</v>
      </c>
      <c r="H24" s="38">
        <f t="shared" si="3"/>
        <v>40</v>
      </c>
    </row>
    <row r="25" spans="1:8" ht="15">
      <c r="A25" s="63" t="s">
        <v>199</v>
      </c>
      <c r="B25" s="78">
        <v>383</v>
      </c>
      <c r="C25" s="79">
        <v>324</v>
      </c>
      <c r="D25" s="39">
        <v>373</v>
      </c>
      <c r="E25" s="56">
        <f t="shared" si="2"/>
        <v>0.004406066906066906</v>
      </c>
      <c r="F25" s="56">
        <f t="shared" si="0"/>
        <v>-0.02610966057441253</v>
      </c>
      <c r="G25" s="38">
        <f t="shared" si="1"/>
        <v>-10</v>
      </c>
      <c r="H25" s="38">
        <f t="shared" si="3"/>
        <v>49</v>
      </c>
    </row>
    <row r="26" spans="1:8" ht="15">
      <c r="A26" s="63" t="s">
        <v>200</v>
      </c>
      <c r="B26" s="78">
        <v>857</v>
      </c>
      <c r="C26" s="79">
        <v>915</v>
      </c>
      <c r="D26" s="39">
        <v>1111</v>
      </c>
      <c r="E26" s="56">
        <f t="shared" si="2"/>
        <v>0.013123700623700624</v>
      </c>
      <c r="F26" s="56">
        <f t="shared" si="0"/>
        <v>0.29638273045507585</v>
      </c>
      <c r="G26" s="38">
        <f t="shared" si="1"/>
        <v>254</v>
      </c>
      <c r="H26" s="38">
        <f t="shared" si="3"/>
        <v>196</v>
      </c>
    </row>
    <row r="27" spans="1:8" ht="15">
      <c r="A27" s="63" t="s">
        <v>113</v>
      </c>
      <c r="B27" s="78">
        <v>591</v>
      </c>
      <c r="C27" s="79">
        <v>635</v>
      </c>
      <c r="D27" s="39">
        <v>638</v>
      </c>
      <c r="E27" s="56">
        <f t="shared" si="2"/>
        <v>0.007536382536382537</v>
      </c>
      <c r="F27" s="56">
        <f t="shared" si="0"/>
        <v>0.07952622673434856</v>
      </c>
      <c r="G27" s="38">
        <f t="shared" si="1"/>
        <v>47</v>
      </c>
      <c r="H27" s="38">
        <f t="shared" si="3"/>
        <v>3</v>
      </c>
    </row>
    <row r="28" spans="1:8" ht="15">
      <c r="A28" s="63" t="s">
        <v>201</v>
      </c>
      <c r="B28" s="78">
        <v>396</v>
      </c>
      <c r="C28" s="79">
        <v>478</v>
      </c>
      <c r="D28" s="39">
        <v>604</v>
      </c>
      <c r="E28" s="56">
        <f t="shared" si="2"/>
        <v>0.0071347571347571345</v>
      </c>
      <c r="F28" s="56">
        <f t="shared" si="0"/>
        <v>0.5252525252525253</v>
      </c>
      <c r="G28" s="38">
        <f t="shared" si="1"/>
        <v>208</v>
      </c>
      <c r="H28" s="38">
        <f t="shared" si="3"/>
        <v>126</v>
      </c>
    </row>
    <row r="29" spans="1:8" ht="15">
      <c r="A29" s="63" t="s">
        <v>202</v>
      </c>
      <c r="B29" s="78">
        <v>237</v>
      </c>
      <c r="C29" s="79">
        <v>239</v>
      </c>
      <c r="D29" s="39">
        <v>256</v>
      </c>
      <c r="E29" s="56">
        <f t="shared" si="2"/>
        <v>0.003024003024003024</v>
      </c>
      <c r="F29" s="56">
        <f t="shared" si="0"/>
        <v>0.08016877637130802</v>
      </c>
      <c r="G29" s="38">
        <f t="shared" si="1"/>
        <v>19</v>
      </c>
      <c r="H29" s="38">
        <f t="shared" si="3"/>
        <v>17</v>
      </c>
    </row>
    <row r="30" spans="1:8" ht="15">
      <c r="A30" s="63" t="s">
        <v>203</v>
      </c>
      <c r="B30" s="78">
        <v>399</v>
      </c>
      <c r="C30" s="79">
        <v>329</v>
      </c>
      <c r="D30" s="39">
        <v>382</v>
      </c>
      <c r="E30" s="56">
        <f t="shared" si="2"/>
        <v>0.0045123795123795125</v>
      </c>
      <c r="F30" s="56">
        <f t="shared" si="0"/>
        <v>-0.042606516290726815</v>
      </c>
      <c r="G30" s="38">
        <f t="shared" si="1"/>
        <v>-17</v>
      </c>
      <c r="H30" s="38">
        <f t="shared" si="3"/>
        <v>53</v>
      </c>
    </row>
    <row r="31" spans="1:8" ht="15">
      <c r="A31" s="63" t="s">
        <v>204</v>
      </c>
      <c r="B31" s="78">
        <v>158</v>
      </c>
      <c r="C31" s="79">
        <v>123</v>
      </c>
      <c r="D31" s="39">
        <v>143</v>
      </c>
      <c r="E31" s="56">
        <f t="shared" si="2"/>
        <v>0.0016891891891891893</v>
      </c>
      <c r="F31" s="56">
        <f t="shared" si="0"/>
        <v>-0.0949367088607595</v>
      </c>
      <c r="G31" s="38">
        <f t="shared" si="1"/>
        <v>-15</v>
      </c>
      <c r="H31" s="38">
        <f t="shared" si="3"/>
        <v>20</v>
      </c>
    </row>
    <row r="32" spans="1:8" ht="15">
      <c r="A32" s="63" t="s">
        <v>205</v>
      </c>
      <c r="B32" s="78">
        <v>367</v>
      </c>
      <c r="C32" s="79">
        <v>370</v>
      </c>
      <c r="D32" s="39">
        <v>588</v>
      </c>
      <c r="E32" s="56">
        <f t="shared" si="2"/>
        <v>0.006945756945756946</v>
      </c>
      <c r="F32" s="56">
        <f t="shared" si="0"/>
        <v>0.6021798365122616</v>
      </c>
      <c r="G32" s="38">
        <f t="shared" si="1"/>
        <v>221</v>
      </c>
      <c r="H32" s="38">
        <f t="shared" si="3"/>
        <v>218</v>
      </c>
    </row>
    <row r="33" spans="1:8" ht="15">
      <c r="A33" s="63" t="s">
        <v>206</v>
      </c>
      <c r="B33" s="78">
        <v>678</v>
      </c>
      <c r="C33" s="79">
        <v>701</v>
      </c>
      <c r="D33" s="39">
        <v>692</v>
      </c>
      <c r="E33" s="56">
        <f t="shared" si="2"/>
        <v>0.008174258174258174</v>
      </c>
      <c r="F33" s="56">
        <f t="shared" si="0"/>
        <v>0.02064896755162242</v>
      </c>
      <c r="G33" s="38">
        <f t="shared" si="1"/>
        <v>14</v>
      </c>
      <c r="H33" s="38">
        <f t="shared" si="3"/>
        <v>-9</v>
      </c>
    </row>
    <row r="34" spans="1:8" ht="15">
      <c r="A34" s="63" t="s">
        <v>207</v>
      </c>
      <c r="B34" s="78">
        <v>1104</v>
      </c>
      <c r="C34" s="79">
        <v>1699</v>
      </c>
      <c r="D34" s="39">
        <v>1832</v>
      </c>
      <c r="E34" s="56">
        <f t="shared" si="2"/>
        <v>0.021640521640521642</v>
      </c>
      <c r="F34" s="56">
        <f aca="true" t="shared" si="4" ref="F34:F65">(D34-B34)/B34</f>
        <v>0.6594202898550725</v>
      </c>
      <c r="G34" s="38">
        <f aca="true" t="shared" si="5" ref="G34:G65">D34-B34</f>
        <v>728</v>
      </c>
      <c r="H34" s="38">
        <f t="shared" si="3"/>
        <v>133</v>
      </c>
    </row>
    <row r="35" spans="1:8" ht="15">
      <c r="A35" s="63" t="s">
        <v>208</v>
      </c>
      <c r="B35" s="78">
        <v>322</v>
      </c>
      <c r="C35" s="79">
        <v>346</v>
      </c>
      <c r="D35" s="39">
        <v>293</v>
      </c>
      <c r="E35" s="56">
        <f t="shared" si="2"/>
        <v>0.003461065961065961</v>
      </c>
      <c r="F35" s="56">
        <f t="shared" si="4"/>
        <v>-0.09006211180124224</v>
      </c>
      <c r="G35" s="38">
        <f t="shared" si="5"/>
        <v>-29</v>
      </c>
      <c r="H35" s="38">
        <f t="shared" si="3"/>
        <v>-53</v>
      </c>
    </row>
    <row r="36" spans="1:8" ht="15">
      <c r="A36" s="63" t="s">
        <v>209</v>
      </c>
      <c r="B36" s="78">
        <v>90</v>
      </c>
      <c r="C36" s="79">
        <v>80</v>
      </c>
      <c r="D36" s="39">
        <v>89</v>
      </c>
      <c r="E36" s="56">
        <f t="shared" si="2"/>
        <v>0.0010513135513135514</v>
      </c>
      <c r="F36" s="56">
        <f t="shared" si="4"/>
        <v>-0.011111111111111112</v>
      </c>
      <c r="G36" s="38">
        <f t="shared" si="5"/>
        <v>-1</v>
      </c>
      <c r="H36" s="38">
        <f t="shared" si="3"/>
        <v>9</v>
      </c>
    </row>
    <row r="37" spans="1:8" ht="15">
      <c r="A37" s="63" t="s">
        <v>210</v>
      </c>
      <c r="B37" s="78">
        <v>35</v>
      </c>
      <c r="C37" s="79">
        <v>44</v>
      </c>
      <c r="D37" s="39">
        <v>84</v>
      </c>
      <c r="E37" s="56">
        <f t="shared" si="2"/>
        <v>0.0009922509922509922</v>
      </c>
      <c r="F37" s="56">
        <f t="shared" si="4"/>
        <v>1.4</v>
      </c>
      <c r="G37" s="38">
        <f t="shared" si="5"/>
        <v>49</v>
      </c>
      <c r="H37" s="38">
        <f t="shared" si="3"/>
        <v>40</v>
      </c>
    </row>
    <row r="38" spans="1:8" ht="15">
      <c r="A38" s="63" t="s">
        <v>211</v>
      </c>
      <c r="B38" s="78">
        <v>889</v>
      </c>
      <c r="C38" s="79">
        <v>682</v>
      </c>
      <c r="D38" s="39">
        <v>739</v>
      </c>
      <c r="E38" s="56">
        <f t="shared" si="2"/>
        <v>0.00872944622944623</v>
      </c>
      <c r="F38" s="56">
        <f t="shared" si="4"/>
        <v>-0.1687289088863892</v>
      </c>
      <c r="G38" s="38">
        <f t="shared" si="5"/>
        <v>-150</v>
      </c>
      <c r="H38" s="38">
        <f t="shared" si="3"/>
        <v>57</v>
      </c>
    </row>
    <row r="39" spans="1:8" ht="15">
      <c r="A39" s="63" t="s">
        <v>212</v>
      </c>
      <c r="B39" s="78">
        <v>52</v>
      </c>
      <c r="C39" s="79">
        <v>59</v>
      </c>
      <c r="D39" s="39">
        <v>84</v>
      </c>
      <c r="E39" s="56">
        <f t="shared" si="2"/>
        <v>0.0009922509922509922</v>
      </c>
      <c r="F39" s="56">
        <f t="shared" si="4"/>
        <v>0.6153846153846154</v>
      </c>
      <c r="G39" s="38">
        <f t="shared" si="5"/>
        <v>32</v>
      </c>
      <c r="H39" s="38">
        <f t="shared" si="3"/>
        <v>25</v>
      </c>
    </row>
    <row r="40" spans="1:8" ht="15">
      <c r="A40" s="63" t="s">
        <v>213</v>
      </c>
      <c r="B40" s="78">
        <v>177</v>
      </c>
      <c r="C40" s="79">
        <v>275</v>
      </c>
      <c r="D40" s="39">
        <v>290</v>
      </c>
      <c r="E40" s="56">
        <f t="shared" si="2"/>
        <v>0.0034256284256284257</v>
      </c>
      <c r="F40" s="56">
        <f t="shared" si="4"/>
        <v>0.6384180790960452</v>
      </c>
      <c r="G40" s="38">
        <f t="shared" si="5"/>
        <v>113</v>
      </c>
      <c r="H40" s="38">
        <f t="shared" si="3"/>
        <v>15</v>
      </c>
    </row>
    <row r="41" spans="1:8" ht="15">
      <c r="A41" s="63" t="s">
        <v>214</v>
      </c>
      <c r="B41" s="78">
        <v>19361</v>
      </c>
      <c r="C41" s="79">
        <v>22546</v>
      </c>
      <c r="D41" s="39">
        <v>23019</v>
      </c>
      <c r="E41" s="56">
        <f t="shared" si="2"/>
        <v>0.2719122094122094</v>
      </c>
      <c r="F41" s="56">
        <f t="shared" si="4"/>
        <v>0.18893652187387014</v>
      </c>
      <c r="G41" s="38">
        <f t="shared" si="5"/>
        <v>3658</v>
      </c>
      <c r="H41" s="38">
        <f t="shared" si="3"/>
        <v>473</v>
      </c>
    </row>
    <row r="42" spans="1:8" ht="15">
      <c r="A42" s="63" t="s">
        <v>215</v>
      </c>
      <c r="B42" s="78">
        <v>4878</v>
      </c>
      <c r="C42" s="79">
        <v>5114</v>
      </c>
      <c r="D42" s="39">
        <v>5562</v>
      </c>
      <c r="E42" s="56">
        <f t="shared" si="2"/>
        <v>0.0657011907011907</v>
      </c>
      <c r="F42" s="56">
        <f t="shared" si="4"/>
        <v>0.14022140221402213</v>
      </c>
      <c r="G42" s="38">
        <f t="shared" si="5"/>
        <v>684</v>
      </c>
      <c r="H42" s="38">
        <f t="shared" si="3"/>
        <v>448</v>
      </c>
    </row>
    <row r="43" spans="1:8" ht="15">
      <c r="A43" s="63" t="s">
        <v>216</v>
      </c>
      <c r="B43" s="78">
        <v>795</v>
      </c>
      <c r="C43" s="79">
        <v>695</v>
      </c>
      <c r="D43" s="39">
        <v>828</v>
      </c>
      <c r="E43" s="56">
        <f t="shared" si="2"/>
        <v>0.009780759780759781</v>
      </c>
      <c r="F43" s="56">
        <f t="shared" si="4"/>
        <v>0.04150943396226415</v>
      </c>
      <c r="G43" s="38">
        <f t="shared" si="5"/>
        <v>33</v>
      </c>
      <c r="H43" s="38">
        <f t="shared" si="3"/>
        <v>133</v>
      </c>
    </row>
    <row r="44" spans="1:8" ht="15">
      <c r="A44" s="63" t="s">
        <v>217</v>
      </c>
      <c r="B44" s="78">
        <v>135</v>
      </c>
      <c r="C44" s="79">
        <v>164</v>
      </c>
      <c r="D44" s="39">
        <v>195</v>
      </c>
      <c r="E44" s="56">
        <f t="shared" si="2"/>
        <v>0.0023034398034398034</v>
      </c>
      <c r="F44" s="56">
        <f t="shared" si="4"/>
        <v>0.4444444444444444</v>
      </c>
      <c r="G44" s="38">
        <f t="shared" si="5"/>
        <v>60</v>
      </c>
      <c r="H44" s="38">
        <f t="shared" si="3"/>
        <v>31</v>
      </c>
    </row>
    <row r="45" spans="1:8" ht="15">
      <c r="A45" s="63" t="s">
        <v>218</v>
      </c>
      <c r="B45" s="78">
        <v>169</v>
      </c>
      <c r="C45" s="79">
        <v>163</v>
      </c>
      <c r="D45" s="39">
        <v>247</v>
      </c>
      <c r="E45" s="56">
        <f t="shared" si="2"/>
        <v>0.0029176904176904175</v>
      </c>
      <c r="F45" s="56">
        <f t="shared" si="4"/>
        <v>0.46153846153846156</v>
      </c>
      <c r="G45" s="38">
        <f t="shared" si="5"/>
        <v>78</v>
      </c>
      <c r="H45" s="38">
        <f t="shared" si="3"/>
        <v>84</v>
      </c>
    </row>
    <row r="46" spans="1:8" ht="15">
      <c r="A46" s="63" t="s">
        <v>219</v>
      </c>
      <c r="B46" s="78">
        <v>69</v>
      </c>
      <c r="C46" s="79">
        <v>64</v>
      </c>
      <c r="D46" s="39">
        <v>80</v>
      </c>
      <c r="E46" s="56">
        <f t="shared" si="2"/>
        <v>0.000945000945000945</v>
      </c>
      <c r="F46" s="56">
        <f t="shared" si="4"/>
        <v>0.15942028985507245</v>
      </c>
      <c r="G46" s="38">
        <f t="shared" si="5"/>
        <v>11</v>
      </c>
      <c r="H46" s="38">
        <f t="shared" si="3"/>
        <v>16</v>
      </c>
    </row>
    <row r="47" spans="1:8" ht="15">
      <c r="A47" s="63" t="s">
        <v>220</v>
      </c>
      <c r="B47" s="78">
        <v>189</v>
      </c>
      <c r="C47" s="79">
        <v>191</v>
      </c>
      <c r="D47" s="39">
        <v>214</v>
      </c>
      <c r="E47" s="56">
        <f t="shared" si="2"/>
        <v>0.0025278775278775277</v>
      </c>
      <c r="F47" s="56">
        <f t="shared" si="4"/>
        <v>0.13227513227513227</v>
      </c>
      <c r="G47" s="38">
        <f t="shared" si="5"/>
        <v>25</v>
      </c>
      <c r="H47" s="38">
        <f t="shared" si="3"/>
        <v>23</v>
      </c>
    </row>
    <row r="48" spans="1:8" ht="15">
      <c r="A48" s="63" t="s">
        <v>221</v>
      </c>
      <c r="B48" s="78">
        <v>961</v>
      </c>
      <c r="C48" s="79">
        <v>1212</v>
      </c>
      <c r="D48" s="39">
        <v>1335</v>
      </c>
      <c r="E48" s="56">
        <f t="shared" si="2"/>
        <v>0.01576970326970327</v>
      </c>
      <c r="F48" s="56">
        <f t="shared" si="4"/>
        <v>0.3891779396462019</v>
      </c>
      <c r="G48" s="38">
        <f t="shared" si="5"/>
        <v>374</v>
      </c>
      <c r="H48" s="38">
        <f t="shared" si="3"/>
        <v>123</v>
      </c>
    </row>
    <row r="49" spans="1:8" ht="15">
      <c r="A49" s="63" t="s">
        <v>223</v>
      </c>
      <c r="B49" s="78">
        <v>42</v>
      </c>
      <c r="C49" s="79">
        <v>30</v>
      </c>
      <c r="D49" s="39">
        <v>121</v>
      </c>
      <c r="E49" s="56">
        <f t="shared" si="2"/>
        <v>0.0014293139293139294</v>
      </c>
      <c r="F49" s="56">
        <f t="shared" si="4"/>
        <v>1.880952380952381</v>
      </c>
      <c r="G49" s="38">
        <f t="shared" si="5"/>
        <v>79</v>
      </c>
      <c r="H49" s="38">
        <f t="shared" si="3"/>
        <v>91</v>
      </c>
    </row>
    <row r="50" spans="1:8" ht="15">
      <c r="A50" s="63" t="s">
        <v>131</v>
      </c>
      <c r="B50" s="78">
        <v>204</v>
      </c>
      <c r="C50" s="79">
        <v>204</v>
      </c>
      <c r="D50" s="39">
        <v>170</v>
      </c>
      <c r="E50" s="56">
        <f t="shared" si="2"/>
        <v>0.002008127008127008</v>
      </c>
      <c r="F50" s="56">
        <f t="shared" si="4"/>
        <v>-0.16666666666666666</v>
      </c>
      <c r="G50" s="38">
        <f t="shared" si="5"/>
        <v>-34</v>
      </c>
      <c r="H50" s="38">
        <f t="shared" si="3"/>
        <v>-34</v>
      </c>
    </row>
    <row r="51" spans="1:8" ht="15">
      <c r="A51" s="63" t="s">
        <v>224</v>
      </c>
      <c r="B51" s="78">
        <v>262</v>
      </c>
      <c r="C51" s="79">
        <v>328</v>
      </c>
      <c r="D51" s="39">
        <v>307</v>
      </c>
      <c r="E51" s="56">
        <f t="shared" si="2"/>
        <v>0.0036264411264411264</v>
      </c>
      <c r="F51" s="56">
        <f t="shared" si="4"/>
        <v>0.1717557251908397</v>
      </c>
      <c r="G51" s="38">
        <f t="shared" si="5"/>
        <v>45</v>
      </c>
      <c r="H51" s="38">
        <f t="shared" si="3"/>
        <v>-21</v>
      </c>
    </row>
    <row r="52" spans="1:8" ht="15">
      <c r="A52" s="63" t="s">
        <v>222</v>
      </c>
      <c r="B52" s="78">
        <v>102</v>
      </c>
      <c r="C52" s="79">
        <v>94</v>
      </c>
      <c r="D52" s="39">
        <v>89</v>
      </c>
      <c r="E52" s="56">
        <f t="shared" si="2"/>
        <v>0.0010513135513135514</v>
      </c>
      <c r="F52" s="56">
        <f t="shared" si="4"/>
        <v>-0.12745098039215685</v>
      </c>
      <c r="G52" s="38">
        <f t="shared" si="5"/>
        <v>-13</v>
      </c>
      <c r="H52" s="38">
        <f t="shared" si="3"/>
        <v>-5</v>
      </c>
    </row>
    <row r="53" spans="1:8" ht="15">
      <c r="A53" s="63" t="s">
        <v>225</v>
      </c>
      <c r="B53" s="78">
        <v>2690</v>
      </c>
      <c r="C53" s="79">
        <v>2549</v>
      </c>
      <c r="D53" s="39">
        <v>2700</v>
      </c>
      <c r="E53" s="56">
        <f t="shared" si="2"/>
        <v>0.03189378189378189</v>
      </c>
      <c r="F53" s="56">
        <f t="shared" si="4"/>
        <v>0.0037174721189591076</v>
      </c>
      <c r="G53" s="38">
        <f t="shared" si="5"/>
        <v>10</v>
      </c>
      <c r="H53" s="38">
        <f t="shared" si="3"/>
        <v>151</v>
      </c>
    </row>
    <row r="54" spans="1:8" ht="15">
      <c r="A54" s="63" t="s">
        <v>226</v>
      </c>
      <c r="B54" s="78">
        <v>1060</v>
      </c>
      <c r="C54" s="79">
        <v>1324</v>
      </c>
      <c r="D54" s="39">
        <v>1333</v>
      </c>
      <c r="E54" s="56">
        <f t="shared" si="2"/>
        <v>0.015746078246078245</v>
      </c>
      <c r="F54" s="56">
        <f t="shared" si="4"/>
        <v>0.25754716981132075</v>
      </c>
      <c r="G54" s="38">
        <f t="shared" si="5"/>
        <v>273</v>
      </c>
      <c r="H54" s="38">
        <f t="shared" si="3"/>
        <v>9</v>
      </c>
    </row>
    <row r="55" spans="1:8" ht="15">
      <c r="A55" s="63" t="s">
        <v>227</v>
      </c>
      <c r="B55" s="78">
        <v>414</v>
      </c>
      <c r="C55" s="79">
        <v>432</v>
      </c>
      <c r="D55" s="39">
        <v>435</v>
      </c>
      <c r="E55" s="56">
        <f t="shared" si="2"/>
        <v>0.005138442638442638</v>
      </c>
      <c r="F55" s="56">
        <f t="shared" si="4"/>
        <v>0.050724637681159424</v>
      </c>
      <c r="G55" s="38">
        <f t="shared" si="5"/>
        <v>21</v>
      </c>
      <c r="H55" s="38">
        <f t="shared" si="3"/>
        <v>3</v>
      </c>
    </row>
    <row r="56" spans="1:8" ht="15">
      <c r="A56" s="63" t="s">
        <v>228</v>
      </c>
      <c r="B56" s="78">
        <v>363</v>
      </c>
      <c r="C56" s="79">
        <v>440</v>
      </c>
      <c r="D56" s="39">
        <v>521</v>
      </c>
      <c r="E56" s="56">
        <f t="shared" si="2"/>
        <v>0.006154318654318655</v>
      </c>
      <c r="F56" s="56">
        <f t="shared" si="4"/>
        <v>0.43526170798898073</v>
      </c>
      <c r="G56" s="38">
        <f t="shared" si="5"/>
        <v>158</v>
      </c>
      <c r="H56" s="38">
        <f t="shared" si="3"/>
        <v>81</v>
      </c>
    </row>
    <row r="57" spans="1:8" ht="15">
      <c r="A57" s="63" t="s">
        <v>229</v>
      </c>
      <c r="B57" s="78">
        <v>1089</v>
      </c>
      <c r="C57" s="79">
        <v>1138</v>
      </c>
      <c r="D57" s="39">
        <v>1274</v>
      </c>
      <c r="E57" s="56">
        <f t="shared" si="2"/>
        <v>0.015049140049140049</v>
      </c>
      <c r="F57" s="56">
        <f t="shared" si="4"/>
        <v>0.16988062442607896</v>
      </c>
      <c r="G57" s="38">
        <f t="shared" si="5"/>
        <v>185</v>
      </c>
      <c r="H57" s="38">
        <f t="shared" si="3"/>
        <v>136</v>
      </c>
    </row>
    <row r="58" spans="1:8" ht="15">
      <c r="A58" s="63" t="s">
        <v>230</v>
      </c>
      <c r="B58" s="78">
        <v>432</v>
      </c>
      <c r="C58" s="79">
        <v>309</v>
      </c>
      <c r="D58" s="39">
        <v>290</v>
      </c>
      <c r="E58" s="56">
        <f t="shared" si="2"/>
        <v>0.0034256284256284257</v>
      </c>
      <c r="F58" s="56">
        <f t="shared" si="4"/>
        <v>-0.3287037037037037</v>
      </c>
      <c r="G58" s="38">
        <f t="shared" si="5"/>
        <v>-142</v>
      </c>
      <c r="H58" s="38">
        <f t="shared" si="3"/>
        <v>-19</v>
      </c>
    </row>
    <row r="59" spans="1:8" ht="15">
      <c r="A59" s="63" t="s">
        <v>231</v>
      </c>
      <c r="B59" s="78">
        <v>1847</v>
      </c>
      <c r="C59" s="79">
        <v>1209</v>
      </c>
      <c r="D59" s="39">
        <v>1472</v>
      </c>
      <c r="E59" s="56">
        <f t="shared" si="2"/>
        <v>0.017388017388017388</v>
      </c>
      <c r="F59" s="56">
        <f t="shared" si="4"/>
        <v>-0.2030319436924743</v>
      </c>
      <c r="G59" s="38">
        <f t="shared" si="5"/>
        <v>-375</v>
      </c>
      <c r="H59" s="38">
        <f t="shared" si="3"/>
        <v>263</v>
      </c>
    </row>
    <row r="60" spans="1:8" ht="15">
      <c r="A60" s="63" t="s">
        <v>232</v>
      </c>
      <c r="B60" s="78">
        <v>1952</v>
      </c>
      <c r="C60" s="79">
        <v>894</v>
      </c>
      <c r="D60" s="39">
        <v>2534</v>
      </c>
      <c r="E60" s="56">
        <f t="shared" si="2"/>
        <v>0.029932904932904934</v>
      </c>
      <c r="F60" s="56">
        <f t="shared" si="4"/>
        <v>0.29815573770491804</v>
      </c>
      <c r="G60" s="38">
        <f t="shared" si="5"/>
        <v>582</v>
      </c>
      <c r="H60" s="38">
        <f t="shared" si="3"/>
        <v>1640</v>
      </c>
    </row>
    <row r="61" spans="1:8" ht="15">
      <c r="A61" s="63" t="s">
        <v>233</v>
      </c>
      <c r="B61" s="78">
        <v>144</v>
      </c>
      <c r="C61" s="79">
        <v>66</v>
      </c>
      <c r="D61" s="39">
        <v>88</v>
      </c>
      <c r="E61" s="56">
        <f t="shared" si="2"/>
        <v>0.0010395010395010396</v>
      </c>
      <c r="F61" s="56">
        <f t="shared" si="4"/>
        <v>-0.3888888888888889</v>
      </c>
      <c r="G61" s="38">
        <f t="shared" si="5"/>
        <v>-56</v>
      </c>
      <c r="H61" s="38">
        <f t="shared" si="3"/>
        <v>22</v>
      </c>
    </row>
    <row r="62" spans="1:8" ht="15">
      <c r="A62" s="63" t="s">
        <v>234</v>
      </c>
      <c r="B62" s="78">
        <v>145</v>
      </c>
      <c r="C62" s="79">
        <v>185</v>
      </c>
      <c r="D62" s="39">
        <v>181</v>
      </c>
      <c r="E62" s="56">
        <f t="shared" si="2"/>
        <v>0.002138064638064638</v>
      </c>
      <c r="F62" s="56">
        <f t="shared" si="4"/>
        <v>0.2482758620689655</v>
      </c>
      <c r="G62" s="38">
        <f t="shared" si="5"/>
        <v>36</v>
      </c>
      <c r="H62" s="38">
        <f t="shared" si="3"/>
        <v>-4</v>
      </c>
    </row>
    <row r="63" spans="1:8" ht="15">
      <c r="A63" s="63" t="s">
        <v>235</v>
      </c>
      <c r="B63" s="78">
        <v>203</v>
      </c>
      <c r="C63" s="79">
        <v>206</v>
      </c>
      <c r="D63" s="39">
        <v>188</v>
      </c>
      <c r="E63" s="56">
        <f t="shared" si="2"/>
        <v>0.0022207522207522206</v>
      </c>
      <c r="F63" s="56">
        <f t="shared" si="4"/>
        <v>-0.07389162561576355</v>
      </c>
      <c r="G63" s="38">
        <f t="shared" si="5"/>
        <v>-15</v>
      </c>
      <c r="H63" s="38">
        <f t="shared" si="3"/>
        <v>-18</v>
      </c>
    </row>
    <row r="64" spans="1:8" ht="15">
      <c r="A64" s="63" t="s">
        <v>236</v>
      </c>
      <c r="B64" s="78">
        <v>431</v>
      </c>
      <c r="C64" s="79">
        <v>332</v>
      </c>
      <c r="D64" s="39">
        <v>419</v>
      </c>
      <c r="E64" s="56">
        <f t="shared" si="2"/>
        <v>0.0049494424494424495</v>
      </c>
      <c r="F64" s="56">
        <f t="shared" si="4"/>
        <v>-0.027842227378190254</v>
      </c>
      <c r="G64" s="38">
        <f t="shared" si="5"/>
        <v>-12</v>
      </c>
      <c r="H64" s="38">
        <f t="shared" si="3"/>
        <v>87</v>
      </c>
    </row>
    <row r="65" spans="1:8" ht="15">
      <c r="A65" s="63" t="s">
        <v>237</v>
      </c>
      <c r="B65" s="78">
        <v>411</v>
      </c>
      <c r="C65" s="79">
        <v>297</v>
      </c>
      <c r="D65" s="39">
        <v>415</v>
      </c>
      <c r="E65" s="56">
        <f t="shared" si="2"/>
        <v>0.004902192402192402</v>
      </c>
      <c r="F65" s="56">
        <f t="shared" si="4"/>
        <v>0.009732360097323601</v>
      </c>
      <c r="G65" s="38">
        <f t="shared" si="5"/>
        <v>4</v>
      </c>
      <c r="H65" s="38">
        <f t="shared" si="3"/>
        <v>118</v>
      </c>
    </row>
    <row r="66" spans="1:8" ht="15">
      <c r="A66" s="63" t="s">
        <v>238</v>
      </c>
      <c r="B66" s="78">
        <v>220</v>
      </c>
      <c r="C66" s="79">
        <v>177</v>
      </c>
      <c r="D66" s="39">
        <v>289</v>
      </c>
      <c r="E66" s="56">
        <f t="shared" si="2"/>
        <v>0.0034138159138159137</v>
      </c>
      <c r="F66" s="56">
        <f aca="true" t="shared" si="6" ref="F66:F83">(D66-B66)/B66</f>
        <v>0.31363636363636366</v>
      </c>
      <c r="G66" s="38">
        <f aca="true" t="shared" si="7" ref="G66:G83">D66-B66</f>
        <v>69</v>
      </c>
      <c r="H66" s="38">
        <f t="shared" si="3"/>
        <v>112</v>
      </c>
    </row>
    <row r="67" spans="1:8" ht="15">
      <c r="A67" s="63" t="s">
        <v>239</v>
      </c>
      <c r="B67" s="78">
        <v>766</v>
      </c>
      <c r="C67" s="79">
        <v>886</v>
      </c>
      <c r="D67" s="39">
        <v>959</v>
      </c>
      <c r="E67" s="56">
        <f aca="true" t="shared" si="8" ref="E67:E83">D67/$D$83</f>
        <v>0.011328198828198828</v>
      </c>
      <c r="F67" s="56">
        <f t="shared" si="6"/>
        <v>0.2519582245430809</v>
      </c>
      <c r="G67" s="38">
        <f t="shared" si="7"/>
        <v>193</v>
      </c>
      <c r="H67" s="38">
        <f aca="true" t="shared" si="9" ref="H67:H83">D67-C67</f>
        <v>73</v>
      </c>
    </row>
    <row r="68" spans="1:8" ht="15">
      <c r="A68" s="63" t="s">
        <v>240</v>
      </c>
      <c r="B68" s="78">
        <v>622</v>
      </c>
      <c r="C68" s="79">
        <v>641</v>
      </c>
      <c r="D68" s="39">
        <v>692</v>
      </c>
      <c r="E68" s="56">
        <f t="shared" si="8"/>
        <v>0.008174258174258174</v>
      </c>
      <c r="F68" s="56">
        <f t="shared" si="6"/>
        <v>0.11254019292604502</v>
      </c>
      <c r="G68" s="38">
        <f t="shared" si="7"/>
        <v>70</v>
      </c>
      <c r="H68" s="38">
        <f t="shared" si="9"/>
        <v>51</v>
      </c>
    </row>
    <row r="69" spans="1:8" ht="15">
      <c r="A69" s="63" t="s">
        <v>241</v>
      </c>
      <c r="B69" s="78">
        <v>110</v>
      </c>
      <c r="C69" s="79">
        <v>80</v>
      </c>
      <c r="D69" s="39">
        <v>84</v>
      </c>
      <c r="E69" s="56">
        <f t="shared" si="8"/>
        <v>0.0009922509922509922</v>
      </c>
      <c r="F69" s="56">
        <f t="shared" si="6"/>
        <v>-0.23636363636363636</v>
      </c>
      <c r="G69" s="38">
        <f t="shared" si="7"/>
        <v>-26</v>
      </c>
      <c r="H69" s="38">
        <f t="shared" si="9"/>
        <v>4</v>
      </c>
    </row>
    <row r="70" spans="1:8" ht="15">
      <c r="A70" s="63" t="s">
        <v>242</v>
      </c>
      <c r="B70" s="78">
        <v>119</v>
      </c>
      <c r="C70" s="79">
        <v>95</v>
      </c>
      <c r="D70" s="39">
        <v>114</v>
      </c>
      <c r="E70" s="56">
        <f t="shared" si="8"/>
        <v>0.0013466263466263466</v>
      </c>
      <c r="F70" s="56">
        <f t="shared" si="6"/>
        <v>-0.04201680672268908</v>
      </c>
      <c r="G70" s="38">
        <f t="shared" si="7"/>
        <v>-5</v>
      </c>
      <c r="H70" s="38">
        <f t="shared" si="9"/>
        <v>19</v>
      </c>
    </row>
    <row r="71" spans="1:8" ht="15">
      <c r="A71" s="63" t="s">
        <v>243</v>
      </c>
      <c r="B71" s="78">
        <v>336</v>
      </c>
      <c r="C71" s="79">
        <v>341</v>
      </c>
      <c r="D71" s="39">
        <v>607</v>
      </c>
      <c r="E71" s="56">
        <f t="shared" si="8"/>
        <v>0.00717019467019467</v>
      </c>
      <c r="F71" s="56">
        <f t="shared" si="6"/>
        <v>0.8065476190476191</v>
      </c>
      <c r="G71" s="38">
        <f t="shared" si="7"/>
        <v>271</v>
      </c>
      <c r="H71" s="38">
        <f t="shared" si="9"/>
        <v>266</v>
      </c>
    </row>
    <row r="72" spans="1:8" ht="15">
      <c r="A72" s="63" t="s">
        <v>244</v>
      </c>
      <c r="B72" s="78">
        <v>526</v>
      </c>
      <c r="C72" s="79">
        <v>466</v>
      </c>
      <c r="D72" s="39">
        <v>533</v>
      </c>
      <c r="E72" s="56">
        <f t="shared" si="8"/>
        <v>0.006296068796068796</v>
      </c>
      <c r="F72" s="56">
        <f t="shared" si="6"/>
        <v>0.013307984790874524</v>
      </c>
      <c r="G72" s="38">
        <f t="shared" si="7"/>
        <v>7</v>
      </c>
      <c r="H72" s="38">
        <f t="shared" si="9"/>
        <v>67</v>
      </c>
    </row>
    <row r="73" spans="1:8" ht="15">
      <c r="A73" s="63" t="s">
        <v>245</v>
      </c>
      <c r="B73" s="78">
        <v>95</v>
      </c>
      <c r="C73" s="79">
        <v>170</v>
      </c>
      <c r="D73" s="39">
        <v>174</v>
      </c>
      <c r="E73" s="56">
        <f t="shared" si="8"/>
        <v>0.0020553770553770555</v>
      </c>
      <c r="F73" s="56">
        <f t="shared" si="6"/>
        <v>0.8315789473684211</v>
      </c>
      <c r="G73" s="38">
        <f t="shared" si="7"/>
        <v>79</v>
      </c>
      <c r="H73" s="38">
        <f t="shared" si="9"/>
        <v>4</v>
      </c>
    </row>
    <row r="74" spans="1:8" ht="15">
      <c r="A74" s="63" t="s">
        <v>246</v>
      </c>
      <c r="B74" s="78">
        <v>1380</v>
      </c>
      <c r="C74" s="79">
        <v>1479</v>
      </c>
      <c r="D74" s="39">
        <v>1684</v>
      </c>
      <c r="E74" s="56">
        <f t="shared" si="8"/>
        <v>0.019892269892269894</v>
      </c>
      <c r="F74" s="56">
        <f t="shared" si="6"/>
        <v>0.22028985507246376</v>
      </c>
      <c r="G74" s="38">
        <f t="shared" si="7"/>
        <v>304</v>
      </c>
      <c r="H74" s="38">
        <f t="shared" si="9"/>
        <v>205</v>
      </c>
    </row>
    <row r="75" spans="1:8" ht="15">
      <c r="A75" s="63" t="s">
        <v>247</v>
      </c>
      <c r="B75" s="78">
        <v>298</v>
      </c>
      <c r="C75" s="79">
        <v>309</v>
      </c>
      <c r="D75" s="39">
        <v>347</v>
      </c>
      <c r="E75" s="56">
        <f t="shared" si="8"/>
        <v>0.004098941598941599</v>
      </c>
      <c r="F75" s="56">
        <f t="shared" si="6"/>
        <v>0.1644295302013423</v>
      </c>
      <c r="G75" s="38">
        <f t="shared" si="7"/>
        <v>49</v>
      </c>
      <c r="H75" s="38">
        <f t="shared" si="9"/>
        <v>38</v>
      </c>
    </row>
    <row r="76" spans="1:8" ht="15">
      <c r="A76" s="63" t="s">
        <v>248</v>
      </c>
      <c r="B76" s="78">
        <v>545</v>
      </c>
      <c r="C76" s="79">
        <v>543</v>
      </c>
      <c r="D76" s="39">
        <v>620</v>
      </c>
      <c r="E76" s="56">
        <f t="shared" si="8"/>
        <v>0.007323757323757324</v>
      </c>
      <c r="F76" s="56">
        <f t="shared" si="6"/>
        <v>0.13761467889908258</v>
      </c>
      <c r="G76" s="38">
        <f t="shared" si="7"/>
        <v>75</v>
      </c>
      <c r="H76" s="38">
        <f t="shared" si="9"/>
        <v>77</v>
      </c>
    </row>
    <row r="77" spans="1:8" ht="15">
      <c r="A77" s="63" t="s">
        <v>249</v>
      </c>
      <c r="B77" s="78">
        <v>47</v>
      </c>
      <c r="C77" s="79">
        <v>31</v>
      </c>
      <c r="D77" s="39">
        <v>37</v>
      </c>
      <c r="E77" s="56">
        <f t="shared" si="8"/>
        <v>0.00043706293706293706</v>
      </c>
      <c r="F77" s="56">
        <f t="shared" si="6"/>
        <v>-0.2127659574468085</v>
      </c>
      <c r="G77" s="38">
        <f t="shared" si="7"/>
        <v>-10</v>
      </c>
      <c r="H77" s="38">
        <f t="shared" si="9"/>
        <v>6</v>
      </c>
    </row>
    <row r="78" spans="1:8" ht="15">
      <c r="A78" s="63" t="s">
        <v>250</v>
      </c>
      <c r="B78" s="78">
        <v>405</v>
      </c>
      <c r="C78" s="79">
        <v>340</v>
      </c>
      <c r="D78" s="39">
        <v>419</v>
      </c>
      <c r="E78" s="56">
        <f t="shared" si="8"/>
        <v>0.0049494424494424495</v>
      </c>
      <c r="F78" s="56">
        <f t="shared" si="6"/>
        <v>0.0345679012345679</v>
      </c>
      <c r="G78" s="38">
        <f t="shared" si="7"/>
        <v>14</v>
      </c>
      <c r="H78" s="38">
        <f t="shared" si="9"/>
        <v>79</v>
      </c>
    </row>
    <row r="79" spans="1:8" ht="15">
      <c r="A79" s="63" t="s">
        <v>251</v>
      </c>
      <c r="B79" s="78">
        <v>318</v>
      </c>
      <c r="C79" s="79">
        <v>347</v>
      </c>
      <c r="D79" s="39">
        <v>539</v>
      </c>
      <c r="E79" s="56">
        <f t="shared" si="8"/>
        <v>0.006366943866943867</v>
      </c>
      <c r="F79" s="56">
        <f t="shared" si="6"/>
        <v>0.6949685534591195</v>
      </c>
      <c r="G79" s="38">
        <f t="shared" si="7"/>
        <v>221</v>
      </c>
      <c r="H79" s="38">
        <f t="shared" si="9"/>
        <v>192</v>
      </c>
    </row>
    <row r="80" spans="1:8" ht="15">
      <c r="A80" s="63" t="s">
        <v>252</v>
      </c>
      <c r="B80" s="78">
        <v>185</v>
      </c>
      <c r="C80" s="79">
        <v>211</v>
      </c>
      <c r="D80" s="39">
        <v>288</v>
      </c>
      <c r="E80" s="56">
        <f t="shared" si="8"/>
        <v>0.003402003402003402</v>
      </c>
      <c r="F80" s="56">
        <f t="shared" si="6"/>
        <v>0.5567567567567567</v>
      </c>
      <c r="G80" s="38">
        <f t="shared" si="7"/>
        <v>103</v>
      </c>
      <c r="H80" s="38">
        <f t="shared" si="9"/>
        <v>77</v>
      </c>
    </row>
    <row r="81" spans="1:8" ht="15">
      <c r="A81" s="63" t="s">
        <v>253</v>
      </c>
      <c r="B81" s="78">
        <v>209</v>
      </c>
      <c r="C81" s="79">
        <v>211</v>
      </c>
      <c r="D81" s="39">
        <v>232</v>
      </c>
      <c r="E81" s="56">
        <f t="shared" si="8"/>
        <v>0.0027405027405027404</v>
      </c>
      <c r="F81" s="56">
        <f t="shared" si="6"/>
        <v>0.11004784688995216</v>
      </c>
      <c r="G81" s="38">
        <f t="shared" si="7"/>
        <v>23</v>
      </c>
      <c r="H81" s="38">
        <f t="shared" si="9"/>
        <v>21</v>
      </c>
    </row>
    <row r="82" spans="1:8" ht="15">
      <c r="A82" s="63" t="s">
        <v>254</v>
      </c>
      <c r="B82" s="78">
        <v>441</v>
      </c>
      <c r="C82" s="79">
        <v>435</v>
      </c>
      <c r="D82" s="39">
        <v>500</v>
      </c>
      <c r="E82" s="56">
        <f t="shared" si="8"/>
        <v>0.005906255906255906</v>
      </c>
      <c r="F82" s="56">
        <f t="shared" si="6"/>
        <v>0.13378684807256236</v>
      </c>
      <c r="G82" s="38">
        <f t="shared" si="7"/>
        <v>59</v>
      </c>
      <c r="H82" s="38">
        <f t="shared" si="9"/>
        <v>65</v>
      </c>
    </row>
    <row r="83" spans="1:9" s="13" customFormat="1" ht="15">
      <c r="A83" s="64" t="s">
        <v>174</v>
      </c>
      <c r="B83" s="96">
        <v>72590</v>
      </c>
      <c r="C83" s="97">
        <v>73414</v>
      </c>
      <c r="D83" s="100">
        <v>84656</v>
      </c>
      <c r="E83" s="56">
        <f t="shared" si="8"/>
        <v>1</v>
      </c>
      <c r="F83" s="56">
        <f t="shared" si="6"/>
        <v>0.1662212425953988</v>
      </c>
      <c r="G83" s="38">
        <f t="shared" si="7"/>
        <v>12066</v>
      </c>
      <c r="H83" s="38">
        <f t="shared" si="9"/>
        <v>11242</v>
      </c>
      <c r="I83" s="2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0" activePane="bottomLeft" state="frozen"/>
      <selection pane="bottomLeft" activeCell="G2" sqref="G2:H83"/>
    </sheetView>
  </sheetViews>
  <sheetFormatPr defaultColWidth="8.8515625" defaultRowHeight="16.5" customHeight="1"/>
  <cols>
    <col min="1" max="1" width="18.28125" style="9" bestFit="1" customWidth="1"/>
    <col min="2" max="2" width="12.00390625" style="9" customWidth="1"/>
    <col min="3" max="3" width="12.00390625" style="9" bestFit="1" customWidth="1"/>
    <col min="4" max="4" width="12.00390625" style="9" customWidth="1"/>
    <col min="5" max="5" width="21.421875" style="9" customWidth="1"/>
    <col min="6" max="6" width="31.140625" style="9" customWidth="1"/>
    <col min="7" max="7" width="36.7109375" style="9" customWidth="1"/>
    <col min="8" max="16384" width="8.8515625" style="9" customWidth="1"/>
  </cols>
  <sheetData>
    <row r="1" spans="1:8" ht="55.5" customHeight="1">
      <c r="A1" s="26" t="s">
        <v>175</v>
      </c>
      <c r="B1" s="4">
        <v>41913</v>
      </c>
      <c r="C1" s="4">
        <v>42248</v>
      </c>
      <c r="D1" s="4">
        <v>42278</v>
      </c>
      <c r="E1" s="1" t="s">
        <v>350</v>
      </c>
      <c r="F1" s="2" t="s">
        <v>353</v>
      </c>
      <c r="G1" s="2" t="s">
        <v>354</v>
      </c>
      <c r="H1" s="2" t="s">
        <v>264</v>
      </c>
    </row>
    <row r="2" spans="1:8" ht="16.5" customHeight="1">
      <c r="A2" s="63" t="s">
        <v>176</v>
      </c>
      <c r="B2" s="62">
        <v>818</v>
      </c>
      <c r="C2" s="38">
        <v>881</v>
      </c>
      <c r="D2" s="39">
        <v>881</v>
      </c>
      <c r="E2" s="56">
        <f>D2/$D$83</f>
        <v>0.026512187782124587</v>
      </c>
      <c r="F2" s="56">
        <f aca="true" t="shared" si="0" ref="F2:F33">(D2-B2)/B2</f>
        <v>0.07701711491442542</v>
      </c>
      <c r="G2" s="38">
        <f aca="true" t="shared" si="1" ref="G2:G33">D2-B2</f>
        <v>63</v>
      </c>
      <c r="H2" s="38">
        <f>D2-C2</f>
        <v>0</v>
      </c>
    </row>
    <row r="3" spans="1:8" ht="16.5" customHeight="1">
      <c r="A3" s="63" t="s">
        <v>177</v>
      </c>
      <c r="B3" s="62">
        <v>113</v>
      </c>
      <c r="C3" s="38">
        <v>100</v>
      </c>
      <c r="D3" s="39">
        <v>96</v>
      </c>
      <c r="E3" s="56">
        <f aca="true" t="shared" si="2" ref="E3:E66">D3/$D$83</f>
        <v>0.002888955762864881</v>
      </c>
      <c r="F3" s="56">
        <f t="shared" si="0"/>
        <v>-0.1504424778761062</v>
      </c>
      <c r="G3" s="38">
        <f t="shared" si="1"/>
        <v>-17</v>
      </c>
      <c r="H3" s="38">
        <f aca="true" t="shared" si="3" ref="H3:H66">D3-C3</f>
        <v>-4</v>
      </c>
    </row>
    <row r="4" spans="1:8" ht="16.5" customHeight="1">
      <c r="A4" s="63" t="s">
        <v>178</v>
      </c>
      <c r="B4" s="62">
        <v>171</v>
      </c>
      <c r="C4" s="38">
        <v>177</v>
      </c>
      <c r="D4" s="39">
        <v>190</v>
      </c>
      <c r="E4" s="56">
        <f t="shared" si="2"/>
        <v>0.005717724947336744</v>
      </c>
      <c r="F4" s="56">
        <f t="shared" si="0"/>
        <v>0.1111111111111111</v>
      </c>
      <c r="G4" s="38">
        <f t="shared" si="1"/>
        <v>19</v>
      </c>
      <c r="H4" s="38">
        <f t="shared" si="3"/>
        <v>13</v>
      </c>
    </row>
    <row r="5" spans="1:8" ht="16.5" customHeight="1">
      <c r="A5" s="63" t="s">
        <v>179</v>
      </c>
      <c r="B5" s="62">
        <v>54</v>
      </c>
      <c r="C5" s="38">
        <v>23</v>
      </c>
      <c r="D5" s="39">
        <v>21</v>
      </c>
      <c r="E5" s="56">
        <f t="shared" si="2"/>
        <v>0.0006319590731266927</v>
      </c>
      <c r="F5" s="56">
        <f t="shared" si="0"/>
        <v>-0.6111111111111112</v>
      </c>
      <c r="G5" s="38">
        <f t="shared" si="1"/>
        <v>-33</v>
      </c>
      <c r="H5" s="38">
        <f t="shared" si="3"/>
        <v>-2</v>
      </c>
    </row>
    <row r="6" spans="1:8" ht="16.5" customHeight="1">
      <c r="A6" s="63" t="s">
        <v>180</v>
      </c>
      <c r="B6" s="62">
        <v>46</v>
      </c>
      <c r="C6" s="38">
        <v>80</v>
      </c>
      <c r="D6" s="39">
        <v>62</v>
      </c>
      <c r="E6" s="56">
        <f t="shared" si="2"/>
        <v>0.001865783930183569</v>
      </c>
      <c r="F6" s="56">
        <f t="shared" si="0"/>
        <v>0.34782608695652173</v>
      </c>
      <c r="G6" s="38">
        <f t="shared" si="1"/>
        <v>16</v>
      </c>
      <c r="H6" s="38">
        <f t="shared" si="3"/>
        <v>-18</v>
      </c>
    </row>
    <row r="7" spans="1:8" ht="16.5" customHeight="1">
      <c r="A7" s="63" t="s">
        <v>181</v>
      </c>
      <c r="B7" s="62">
        <v>50</v>
      </c>
      <c r="C7" s="38">
        <v>64</v>
      </c>
      <c r="D7" s="39">
        <v>88</v>
      </c>
      <c r="E7" s="56">
        <f t="shared" si="2"/>
        <v>0.0026482094492928077</v>
      </c>
      <c r="F7" s="56">
        <f t="shared" si="0"/>
        <v>0.76</v>
      </c>
      <c r="G7" s="38">
        <f t="shared" si="1"/>
        <v>38</v>
      </c>
      <c r="H7" s="38">
        <f t="shared" si="3"/>
        <v>24</v>
      </c>
    </row>
    <row r="8" spans="1:8" ht="16.5" customHeight="1">
      <c r="A8" s="63" t="s">
        <v>182</v>
      </c>
      <c r="B8" s="62">
        <v>2093</v>
      </c>
      <c r="C8" s="38">
        <v>2410</v>
      </c>
      <c r="D8" s="39">
        <v>2490</v>
      </c>
      <c r="E8" s="56">
        <f t="shared" si="2"/>
        <v>0.07493229009930785</v>
      </c>
      <c r="F8" s="56">
        <f t="shared" si="0"/>
        <v>0.18967988533205923</v>
      </c>
      <c r="G8" s="38">
        <f t="shared" si="1"/>
        <v>397</v>
      </c>
      <c r="H8" s="38">
        <f t="shared" si="3"/>
        <v>80</v>
      </c>
    </row>
    <row r="9" spans="1:8" ht="16.5" customHeight="1">
      <c r="A9" s="63" t="s">
        <v>183</v>
      </c>
      <c r="B9" s="62">
        <v>1544</v>
      </c>
      <c r="C9" s="38">
        <v>1210</v>
      </c>
      <c r="D9" s="39">
        <v>1944</v>
      </c>
      <c r="E9" s="56">
        <f t="shared" si="2"/>
        <v>0.05850135419801384</v>
      </c>
      <c r="F9" s="56">
        <f t="shared" si="0"/>
        <v>0.25906735751295334</v>
      </c>
      <c r="G9" s="38">
        <f t="shared" si="1"/>
        <v>400</v>
      </c>
      <c r="H9" s="38">
        <f t="shared" si="3"/>
        <v>734</v>
      </c>
    </row>
    <row r="10" spans="1:8" ht="16.5" customHeight="1">
      <c r="A10" s="63" t="s">
        <v>184</v>
      </c>
      <c r="B10" s="62">
        <v>8</v>
      </c>
      <c r="C10" s="38">
        <v>17</v>
      </c>
      <c r="D10" s="39">
        <v>13</v>
      </c>
      <c r="E10" s="56">
        <f t="shared" si="2"/>
        <v>0.00039121275955461934</v>
      </c>
      <c r="F10" s="56">
        <f t="shared" si="0"/>
        <v>0.625</v>
      </c>
      <c r="G10" s="38">
        <f t="shared" si="1"/>
        <v>5</v>
      </c>
      <c r="H10" s="38">
        <f t="shared" si="3"/>
        <v>-4</v>
      </c>
    </row>
    <row r="11" spans="1:8" ht="16.5" customHeight="1">
      <c r="A11" s="63" t="s">
        <v>185</v>
      </c>
      <c r="B11" s="62">
        <v>70</v>
      </c>
      <c r="C11" s="38">
        <v>65</v>
      </c>
      <c r="D11" s="39">
        <v>68</v>
      </c>
      <c r="E11" s="56">
        <f t="shared" si="2"/>
        <v>0.0020463436653626243</v>
      </c>
      <c r="F11" s="56">
        <f t="shared" si="0"/>
        <v>-0.02857142857142857</v>
      </c>
      <c r="G11" s="38">
        <f t="shared" si="1"/>
        <v>-2</v>
      </c>
      <c r="H11" s="38">
        <f t="shared" si="3"/>
        <v>3</v>
      </c>
    </row>
    <row r="12" spans="1:8" ht="16.5" customHeight="1">
      <c r="A12" s="63" t="s">
        <v>186</v>
      </c>
      <c r="B12" s="62">
        <v>476</v>
      </c>
      <c r="C12" s="38">
        <v>342</v>
      </c>
      <c r="D12" s="39">
        <v>438</v>
      </c>
      <c r="E12" s="56">
        <f t="shared" si="2"/>
        <v>0.01318086066807102</v>
      </c>
      <c r="F12" s="56">
        <f t="shared" si="0"/>
        <v>-0.07983193277310924</v>
      </c>
      <c r="G12" s="38">
        <f t="shared" si="1"/>
        <v>-38</v>
      </c>
      <c r="H12" s="38">
        <f t="shared" si="3"/>
        <v>96</v>
      </c>
    </row>
    <row r="13" spans="1:8" ht="16.5" customHeight="1">
      <c r="A13" s="63" t="s">
        <v>187</v>
      </c>
      <c r="B13" s="62">
        <v>458</v>
      </c>
      <c r="C13" s="38">
        <v>299</v>
      </c>
      <c r="D13" s="39">
        <v>399</v>
      </c>
      <c r="E13" s="56">
        <f t="shared" si="2"/>
        <v>0.012007222389407162</v>
      </c>
      <c r="F13" s="56">
        <f t="shared" si="0"/>
        <v>-0.12882096069868995</v>
      </c>
      <c r="G13" s="38">
        <f t="shared" si="1"/>
        <v>-59</v>
      </c>
      <c r="H13" s="38">
        <f t="shared" si="3"/>
        <v>100</v>
      </c>
    </row>
    <row r="14" spans="1:8" ht="16.5" customHeight="1">
      <c r="A14" s="63" t="s">
        <v>188</v>
      </c>
      <c r="B14" s="62">
        <v>81</v>
      </c>
      <c r="C14" s="38">
        <v>60</v>
      </c>
      <c r="D14" s="39">
        <v>65</v>
      </c>
      <c r="E14" s="56">
        <f t="shared" si="2"/>
        <v>0.001956063797773097</v>
      </c>
      <c r="F14" s="56">
        <f t="shared" si="0"/>
        <v>-0.19753086419753085</v>
      </c>
      <c r="G14" s="38">
        <f t="shared" si="1"/>
        <v>-16</v>
      </c>
      <c r="H14" s="38">
        <f t="shared" si="3"/>
        <v>5</v>
      </c>
    </row>
    <row r="15" spans="1:8" ht="16.5" customHeight="1">
      <c r="A15" s="63" t="s">
        <v>189</v>
      </c>
      <c r="B15" s="62">
        <v>84</v>
      </c>
      <c r="C15" s="38">
        <v>128</v>
      </c>
      <c r="D15" s="39">
        <v>131</v>
      </c>
      <c r="E15" s="56">
        <f t="shared" si="2"/>
        <v>0.0039422208847427025</v>
      </c>
      <c r="F15" s="56">
        <f t="shared" si="0"/>
        <v>0.5595238095238095</v>
      </c>
      <c r="G15" s="38">
        <f t="shared" si="1"/>
        <v>47</v>
      </c>
      <c r="H15" s="38">
        <f t="shared" si="3"/>
        <v>3</v>
      </c>
    </row>
    <row r="16" spans="1:8" ht="16.5" customHeight="1">
      <c r="A16" s="63" t="s">
        <v>190</v>
      </c>
      <c r="B16" s="62">
        <v>22</v>
      </c>
      <c r="C16" s="38">
        <v>12</v>
      </c>
      <c r="D16" s="39">
        <v>9</v>
      </c>
      <c r="E16" s="56">
        <f t="shared" si="2"/>
        <v>0.0002708396027685826</v>
      </c>
      <c r="F16" s="56">
        <f t="shared" si="0"/>
        <v>-0.5909090909090909</v>
      </c>
      <c r="G16" s="38">
        <f t="shared" si="1"/>
        <v>-13</v>
      </c>
      <c r="H16" s="38">
        <f t="shared" si="3"/>
        <v>-3</v>
      </c>
    </row>
    <row r="17" spans="1:8" ht="16.5" customHeight="1">
      <c r="A17" s="63" t="s">
        <v>191</v>
      </c>
      <c r="B17" s="62">
        <v>94</v>
      </c>
      <c r="C17" s="38">
        <v>80</v>
      </c>
      <c r="D17" s="39">
        <v>107</v>
      </c>
      <c r="E17" s="56">
        <f t="shared" si="2"/>
        <v>0.0032199819440264822</v>
      </c>
      <c r="F17" s="56">
        <f t="shared" si="0"/>
        <v>0.13829787234042554</v>
      </c>
      <c r="G17" s="38">
        <f t="shared" si="1"/>
        <v>13</v>
      </c>
      <c r="H17" s="38">
        <f t="shared" si="3"/>
        <v>27</v>
      </c>
    </row>
    <row r="18" spans="1:8" ht="16.5" customHeight="1">
      <c r="A18" s="63" t="s">
        <v>192</v>
      </c>
      <c r="B18" s="62">
        <v>101</v>
      </c>
      <c r="C18" s="38">
        <v>72</v>
      </c>
      <c r="D18" s="39">
        <v>48</v>
      </c>
      <c r="E18" s="56">
        <f t="shared" si="2"/>
        <v>0.0014444778814324405</v>
      </c>
      <c r="F18" s="56">
        <f t="shared" si="0"/>
        <v>-0.5247524752475248</v>
      </c>
      <c r="G18" s="38">
        <f t="shared" si="1"/>
        <v>-53</v>
      </c>
      <c r="H18" s="38">
        <f t="shared" si="3"/>
        <v>-24</v>
      </c>
    </row>
    <row r="19" spans="1:8" ht="16.5" customHeight="1">
      <c r="A19" s="63" t="s">
        <v>193</v>
      </c>
      <c r="B19" s="62">
        <v>26</v>
      </c>
      <c r="C19" s="38">
        <v>39</v>
      </c>
      <c r="D19" s="39">
        <v>45</v>
      </c>
      <c r="E19" s="56">
        <f t="shared" si="2"/>
        <v>0.001354198013842913</v>
      </c>
      <c r="F19" s="56">
        <f t="shared" si="0"/>
        <v>0.7307692307692307</v>
      </c>
      <c r="G19" s="38">
        <f t="shared" si="1"/>
        <v>19</v>
      </c>
      <c r="H19" s="38">
        <f t="shared" si="3"/>
        <v>6</v>
      </c>
    </row>
    <row r="20" spans="1:8" ht="16.5" customHeight="1">
      <c r="A20" s="63" t="s">
        <v>194</v>
      </c>
      <c r="B20" s="62">
        <v>90</v>
      </c>
      <c r="C20" s="38">
        <v>108</v>
      </c>
      <c r="D20" s="39">
        <v>109</v>
      </c>
      <c r="E20" s="56">
        <f t="shared" si="2"/>
        <v>0.0032801685224195004</v>
      </c>
      <c r="F20" s="56">
        <f t="shared" si="0"/>
        <v>0.2111111111111111</v>
      </c>
      <c r="G20" s="38">
        <f t="shared" si="1"/>
        <v>19</v>
      </c>
      <c r="H20" s="38">
        <f t="shared" si="3"/>
        <v>1</v>
      </c>
    </row>
    <row r="21" spans="1:8" ht="16.5" customHeight="1">
      <c r="A21" s="63" t="s">
        <v>195</v>
      </c>
      <c r="B21" s="62">
        <v>66</v>
      </c>
      <c r="C21" s="38">
        <v>83</v>
      </c>
      <c r="D21" s="39">
        <v>74</v>
      </c>
      <c r="E21" s="56">
        <f t="shared" si="2"/>
        <v>0.0022269034005416794</v>
      </c>
      <c r="F21" s="56">
        <f t="shared" si="0"/>
        <v>0.12121212121212122</v>
      </c>
      <c r="G21" s="38">
        <f t="shared" si="1"/>
        <v>8</v>
      </c>
      <c r="H21" s="38">
        <f t="shared" si="3"/>
        <v>-9</v>
      </c>
    </row>
    <row r="22" spans="1:8" ht="16.5" customHeight="1">
      <c r="A22" s="63" t="s">
        <v>196</v>
      </c>
      <c r="B22" s="62">
        <v>1596</v>
      </c>
      <c r="C22" s="38">
        <v>1587</v>
      </c>
      <c r="D22" s="39">
        <v>1643</v>
      </c>
      <c r="E22" s="56">
        <f t="shared" si="2"/>
        <v>0.04944327414986458</v>
      </c>
      <c r="F22" s="56">
        <f t="shared" si="0"/>
        <v>0.02944862155388471</v>
      </c>
      <c r="G22" s="38">
        <f t="shared" si="1"/>
        <v>47</v>
      </c>
      <c r="H22" s="38">
        <f t="shared" si="3"/>
        <v>56</v>
      </c>
    </row>
    <row r="23" spans="1:8" ht="16.5" customHeight="1">
      <c r="A23" s="63" t="s">
        <v>197</v>
      </c>
      <c r="B23" s="62">
        <v>180</v>
      </c>
      <c r="C23" s="38">
        <v>189</v>
      </c>
      <c r="D23" s="39">
        <v>170</v>
      </c>
      <c r="E23" s="56">
        <f t="shared" si="2"/>
        <v>0.00511585916340656</v>
      </c>
      <c r="F23" s="56">
        <f t="shared" si="0"/>
        <v>-0.05555555555555555</v>
      </c>
      <c r="G23" s="38">
        <f t="shared" si="1"/>
        <v>-10</v>
      </c>
      <c r="H23" s="38">
        <f t="shared" si="3"/>
        <v>-19</v>
      </c>
    </row>
    <row r="24" spans="1:8" ht="16.5" customHeight="1">
      <c r="A24" s="63" t="s">
        <v>198</v>
      </c>
      <c r="B24" s="62">
        <v>22</v>
      </c>
      <c r="C24" s="38">
        <v>26</v>
      </c>
      <c r="D24" s="39">
        <v>35</v>
      </c>
      <c r="E24" s="56">
        <f t="shared" si="2"/>
        <v>0.0010532651218778213</v>
      </c>
      <c r="F24" s="56">
        <f t="shared" si="0"/>
        <v>0.5909090909090909</v>
      </c>
      <c r="G24" s="38">
        <f t="shared" si="1"/>
        <v>13</v>
      </c>
      <c r="H24" s="38">
        <f t="shared" si="3"/>
        <v>9</v>
      </c>
    </row>
    <row r="25" spans="1:8" ht="16.5" customHeight="1">
      <c r="A25" s="63" t="s">
        <v>199</v>
      </c>
      <c r="B25" s="62">
        <v>122</v>
      </c>
      <c r="C25" s="38">
        <v>128</v>
      </c>
      <c r="D25" s="39">
        <v>123</v>
      </c>
      <c r="E25" s="56">
        <f t="shared" si="2"/>
        <v>0.0037014745711706288</v>
      </c>
      <c r="F25" s="56">
        <f t="shared" si="0"/>
        <v>0.00819672131147541</v>
      </c>
      <c r="G25" s="38">
        <f t="shared" si="1"/>
        <v>1</v>
      </c>
      <c r="H25" s="38">
        <f t="shared" si="3"/>
        <v>-5</v>
      </c>
    </row>
    <row r="26" spans="1:8" ht="16.5" customHeight="1">
      <c r="A26" s="63" t="s">
        <v>200</v>
      </c>
      <c r="B26" s="62">
        <v>336</v>
      </c>
      <c r="C26" s="38">
        <v>411</v>
      </c>
      <c r="D26" s="39">
        <v>449</v>
      </c>
      <c r="E26" s="56">
        <f t="shared" si="2"/>
        <v>0.01351188684923262</v>
      </c>
      <c r="F26" s="56">
        <f t="shared" si="0"/>
        <v>0.33630952380952384</v>
      </c>
      <c r="G26" s="38">
        <f t="shared" si="1"/>
        <v>113</v>
      </c>
      <c r="H26" s="38">
        <f t="shared" si="3"/>
        <v>38</v>
      </c>
    </row>
    <row r="27" spans="1:8" ht="16.5" customHeight="1">
      <c r="A27" s="63" t="s">
        <v>113</v>
      </c>
      <c r="B27" s="62">
        <v>306</v>
      </c>
      <c r="C27" s="38">
        <v>340</v>
      </c>
      <c r="D27" s="39">
        <v>294</v>
      </c>
      <c r="E27" s="56">
        <f t="shared" si="2"/>
        <v>0.008847427023773698</v>
      </c>
      <c r="F27" s="56">
        <f t="shared" si="0"/>
        <v>-0.0392156862745098</v>
      </c>
      <c r="G27" s="38">
        <f t="shared" si="1"/>
        <v>-12</v>
      </c>
      <c r="H27" s="38">
        <f t="shared" si="3"/>
        <v>-46</v>
      </c>
    </row>
    <row r="28" spans="1:8" ht="16.5" customHeight="1">
      <c r="A28" s="63" t="s">
        <v>201</v>
      </c>
      <c r="B28" s="62">
        <v>165</v>
      </c>
      <c r="C28" s="38">
        <v>160</v>
      </c>
      <c r="D28" s="39">
        <v>254</v>
      </c>
      <c r="E28" s="56">
        <f t="shared" si="2"/>
        <v>0.007643695455913331</v>
      </c>
      <c r="F28" s="56">
        <f t="shared" si="0"/>
        <v>0.5393939393939394</v>
      </c>
      <c r="G28" s="38">
        <f t="shared" si="1"/>
        <v>89</v>
      </c>
      <c r="H28" s="38">
        <f t="shared" si="3"/>
        <v>94</v>
      </c>
    </row>
    <row r="29" spans="1:8" ht="16.5" customHeight="1">
      <c r="A29" s="63" t="s">
        <v>202</v>
      </c>
      <c r="B29" s="62">
        <v>109</v>
      </c>
      <c r="C29" s="38">
        <v>119</v>
      </c>
      <c r="D29" s="39">
        <v>120</v>
      </c>
      <c r="E29" s="56">
        <f t="shared" si="2"/>
        <v>0.0036111947035811012</v>
      </c>
      <c r="F29" s="56">
        <f t="shared" si="0"/>
        <v>0.10091743119266056</v>
      </c>
      <c r="G29" s="38">
        <f t="shared" si="1"/>
        <v>11</v>
      </c>
      <c r="H29" s="38">
        <f t="shared" si="3"/>
        <v>1</v>
      </c>
    </row>
    <row r="30" spans="1:8" ht="16.5" customHeight="1">
      <c r="A30" s="63" t="s">
        <v>203</v>
      </c>
      <c r="B30" s="62">
        <v>186</v>
      </c>
      <c r="C30" s="38">
        <v>149</v>
      </c>
      <c r="D30" s="39">
        <v>142</v>
      </c>
      <c r="E30" s="56">
        <f t="shared" si="2"/>
        <v>0.004273247065904304</v>
      </c>
      <c r="F30" s="56">
        <f t="shared" si="0"/>
        <v>-0.23655913978494625</v>
      </c>
      <c r="G30" s="38">
        <f t="shared" si="1"/>
        <v>-44</v>
      </c>
      <c r="H30" s="38">
        <f t="shared" si="3"/>
        <v>-7</v>
      </c>
    </row>
    <row r="31" spans="1:8" ht="16.5" customHeight="1">
      <c r="A31" s="63" t="s">
        <v>204</v>
      </c>
      <c r="B31" s="62">
        <v>49</v>
      </c>
      <c r="C31" s="38">
        <v>44</v>
      </c>
      <c r="D31" s="39">
        <v>50</v>
      </c>
      <c r="E31" s="56">
        <f t="shared" si="2"/>
        <v>0.001504664459825459</v>
      </c>
      <c r="F31" s="56">
        <f t="shared" si="0"/>
        <v>0.02040816326530612</v>
      </c>
      <c r="G31" s="38">
        <f t="shared" si="1"/>
        <v>1</v>
      </c>
      <c r="H31" s="38">
        <f t="shared" si="3"/>
        <v>6</v>
      </c>
    </row>
    <row r="32" spans="1:8" ht="16.5" customHeight="1">
      <c r="A32" s="63" t="s">
        <v>205</v>
      </c>
      <c r="B32" s="62">
        <v>96</v>
      </c>
      <c r="C32" s="38">
        <v>122</v>
      </c>
      <c r="D32" s="39">
        <v>182</v>
      </c>
      <c r="E32" s="56">
        <f t="shared" si="2"/>
        <v>0.0054769786337646705</v>
      </c>
      <c r="F32" s="56">
        <f t="shared" si="0"/>
        <v>0.8958333333333334</v>
      </c>
      <c r="G32" s="38">
        <f t="shared" si="1"/>
        <v>86</v>
      </c>
      <c r="H32" s="38">
        <f t="shared" si="3"/>
        <v>60</v>
      </c>
    </row>
    <row r="33" spans="1:8" ht="16.5" customHeight="1">
      <c r="A33" s="63" t="s">
        <v>206</v>
      </c>
      <c r="B33" s="62">
        <v>265</v>
      </c>
      <c r="C33" s="38">
        <v>254</v>
      </c>
      <c r="D33" s="39">
        <v>260</v>
      </c>
      <c r="E33" s="56">
        <f t="shared" si="2"/>
        <v>0.007824255191092387</v>
      </c>
      <c r="F33" s="56">
        <f t="shared" si="0"/>
        <v>-0.018867924528301886</v>
      </c>
      <c r="G33" s="38">
        <f t="shared" si="1"/>
        <v>-5</v>
      </c>
      <c r="H33" s="38">
        <f t="shared" si="3"/>
        <v>6</v>
      </c>
    </row>
    <row r="34" spans="1:8" ht="16.5" customHeight="1">
      <c r="A34" s="63" t="s">
        <v>207</v>
      </c>
      <c r="B34" s="62">
        <v>561</v>
      </c>
      <c r="C34" s="38">
        <v>846</v>
      </c>
      <c r="D34" s="39">
        <v>869</v>
      </c>
      <c r="E34" s="56">
        <f t="shared" si="2"/>
        <v>0.026151068311766477</v>
      </c>
      <c r="F34" s="56">
        <f aca="true" t="shared" si="4" ref="F34:F65">(D34-B34)/B34</f>
        <v>0.5490196078431373</v>
      </c>
      <c r="G34" s="38">
        <f aca="true" t="shared" si="5" ref="G34:G65">D34-B34</f>
        <v>308</v>
      </c>
      <c r="H34" s="38">
        <f t="shared" si="3"/>
        <v>23</v>
      </c>
    </row>
    <row r="35" spans="1:8" ht="16.5" customHeight="1">
      <c r="A35" s="63" t="s">
        <v>208</v>
      </c>
      <c r="B35" s="62">
        <v>109</v>
      </c>
      <c r="C35" s="38">
        <v>74</v>
      </c>
      <c r="D35" s="39">
        <v>122</v>
      </c>
      <c r="E35" s="56">
        <f t="shared" si="2"/>
        <v>0.00367138128197412</v>
      </c>
      <c r="F35" s="56">
        <f t="shared" si="4"/>
        <v>0.11926605504587157</v>
      </c>
      <c r="G35" s="38">
        <f t="shared" si="5"/>
        <v>13</v>
      </c>
      <c r="H35" s="38">
        <f t="shared" si="3"/>
        <v>48</v>
      </c>
    </row>
    <row r="36" spans="1:8" ht="16.5" customHeight="1">
      <c r="A36" s="63" t="s">
        <v>209</v>
      </c>
      <c r="B36" s="62">
        <v>28</v>
      </c>
      <c r="C36" s="38">
        <v>29</v>
      </c>
      <c r="D36" s="39">
        <v>29</v>
      </c>
      <c r="E36" s="56">
        <f t="shared" si="2"/>
        <v>0.0008727053866987662</v>
      </c>
      <c r="F36" s="56">
        <f t="shared" si="4"/>
        <v>0.03571428571428571</v>
      </c>
      <c r="G36" s="38">
        <f t="shared" si="5"/>
        <v>1</v>
      </c>
      <c r="H36" s="38">
        <f t="shared" si="3"/>
        <v>0</v>
      </c>
    </row>
    <row r="37" spans="1:8" ht="16.5" customHeight="1">
      <c r="A37" s="63" t="s">
        <v>210</v>
      </c>
      <c r="B37" s="62">
        <v>12</v>
      </c>
      <c r="C37" s="38">
        <v>13</v>
      </c>
      <c r="D37" s="39">
        <v>30</v>
      </c>
      <c r="E37" s="56">
        <f t="shared" si="2"/>
        <v>0.0009027986758952753</v>
      </c>
      <c r="F37" s="56">
        <f t="shared" si="4"/>
        <v>1.5</v>
      </c>
      <c r="G37" s="38">
        <f t="shared" si="5"/>
        <v>18</v>
      </c>
      <c r="H37" s="38">
        <f t="shared" si="3"/>
        <v>17</v>
      </c>
    </row>
    <row r="38" spans="1:8" ht="16.5" customHeight="1">
      <c r="A38" s="63" t="s">
        <v>211</v>
      </c>
      <c r="B38" s="62">
        <v>473</v>
      </c>
      <c r="C38" s="38">
        <v>280</v>
      </c>
      <c r="D38" s="39">
        <v>293</v>
      </c>
      <c r="E38" s="56">
        <f t="shared" si="2"/>
        <v>0.008817333734577189</v>
      </c>
      <c r="F38" s="56">
        <f t="shared" si="4"/>
        <v>-0.38054968287526425</v>
      </c>
      <c r="G38" s="38">
        <f t="shared" si="5"/>
        <v>-180</v>
      </c>
      <c r="H38" s="38">
        <f t="shared" si="3"/>
        <v>13</v>
      </c>
    </row>
    <row r="39" spans="1:8" ht="16.5" customHeight="1">
      <c r="A39" s="63" t="s">
        <v>212</v>
      </c>
      <c r="B39" s="62">
        <v>20</v>
      </c>
      <c r="C39" s="38">
        <v>28</v>
      </c>
      <c r="D39" s="39">
        <v>37</v>
      </c>
      <c r="E39" s="56">
        <f t="shared" si="2"/>
        <v>0.0011134517002708397</v>
      </c>
      <c r="F39" s="56">
        <f t="shared" si="4"/>
        <v>0.85</v>
      </c>
      <c r="G39" s="38">
        <f t="shared" si="5"/>
        <v>17</v>
      </c>
      <c r="H39" s="38">
        <f t="shared" si="3"/>
        <v>9</v>
      </c>
    </row>
    <row r="40" spans="1:8" ht="16.5" customHeight="1">
      <c r="A40" s="63" t="s">
        <v>213</v>
      </c>
      <c r="B40" s="62">
        <v>75</v>
      </c>
      <c r="C40" s="38">
        <v>104</v>
      </c>
      <c r="D40" s="39">
        <v>113</v>
      </c>
      <c r="E40" s="56">
        <f t="shared" si="2"/>
        <v>0.0034005416792055373</v>
      </c>
      <c r="F40" s="56">
        <f t="shared" si="4"/>
        <v>0.5066666666666667</v>
      </c>
      <c r="G40" s="38">
        <f t="shared" si="5"/>
        <v>38</v>
      </c>
      <c r="H40" s="38">
        <f t="shared" si="3"/>
        <v>9</v>
      </c>
    </row>
    <row r="41" spans="1:8" ht="16.5" customHeight="1">
      <c r="A41" s="63" t="s">
        <v>214</v>
      </c>
      <c r="B41" s="62">
        <v>8758</v>
      </c>
      <c r="C41" s="38">
        <v>10149</v>
      </c>
      <c r="D41" s="39">
        <v>10266</v>
      </c>
      <c r="E41" s="56">
        <f t="shared" si="2"/>
        <v>0.30893770689136324</v>
      </c>
      <c r="F41" s="56">
        <f t="shared" si="4"/>
        <v>0.17218543046357615</v>
      </c>
      <c r="G41" s="38">
        <f t="shared" si="5"/>
        <v>1508</v>
      </c>
      <c r="H41" s="38">
        <f t="shared" si="3"/>
        <v>117</v>
      </c>
    </row>
    <row r="42" spans="1:8" ht="16.5" customHeight="1">
      <c r="A42" s="63" t="s">
        <v>215</v>
      </c>
      <c r="B42" s="62">
        <v>2153</v>
      </c>
      <c r="C42" s="38">
        <v>2399</v>
      </c>
      <c r="D42" s="39">
        <v>2378</v>
      </c>
      <c r="E42" s="56">
        <f t="shared" si="2"/>
        <v>0.07156184170929883</v>
      </c>
      <c r="F42" s="56">
        <f t="shared" si="4"/>
        <v>0.10450534138411519</v>
      </c>
      <c r="G42" s="38">
        <f t="shared" si="5"/>
        <v>225</v>
      </c>
      <c r="H42" s="38">
        <f t="shared" si="3"/>
        <v>-21</v>
      </c>
    </row>
    <row r="43" spans="1:8" ht="16.5" customHeight="1">
      <c r="A43" s="63" t="s">
        <v>216</v>
      </c>
      <c r="B43" s="62">
        <v>297</v>
      </c>
      <c r="C43" s="38">
        <v>209</v>
      </c>
      <c r="D43" s="39">
        <v>180</v>
      </c>
      <c r="E43" s="56">
        <f t="shared" si="2"/>
        <v>0.005416792055371652</v>
      </c>
      <c r="F43" s="56">
        <f t="shared" si="4"/>
        <v>-0.3939393939393939</v>
      </c>
      <c r="G43" s="38">
        <f t="shared" si="5"/>
        <v>-117</v>
      </c>
      <c r="H43" s="38">
        <f t="shared" si="3"/>
        <v>-29</v>
      </c>
    </row>
    <row r="44" spans="1:8" ht="16.5" customHeight="1">
      <c r="A44" s="63" t="s">
        <v>217</v>
      </c>
      <c r="B44" s="62">
        <v>50</v>
      </c>
      <c r="C44" s="38">
        <v>60</v>
      </c>
      <c r="D44" s="39">
        <v>60</v>
      </c>
      <c r="E44" s="56">
        <f t="shared" si="2"/>
        <v>0.0018055973517905506</v>
      </c>
      <c r="F44" s="56">
        <f t="shared" si="4"/>
        <v>0.2</v>
      </c>
      <c r="G44" s="38">
        <f t="shared" si="5"/>
        <v>10</v>
      </c>
      <c r="H44" s="38">
        <f t="shared" si="3"/>
        <v>0</v>
      </c>
    </row>
    <row r="45" spans="1:8" ht="16.5" customHeight="1">
      <c r="A45" s="63" t="s">
        <v>218</v>
      </c>
      <c r="B45" s="62">
        <v>58</v>
      </c>
      <c r="C45" s="38">
        <v>45</v>
      </c>
      <c r="D45" s="39">
        <v>60</v>
      </c>
      <c r="E45" s="56">
        <f t="shared" si="2"/>
        <v>0.0018055973517905506</v>
      </c>
      <c r="F45" s="56">
        <f t="shared" si="4"/>
        <v>0.034482758620689655</v>
      </c>
      <c r="G45" s="38">
        <f t="shared" si="5"/>
        <v>2</v>
      </c>
      <c r="H45" s="38">
        <f t="shared" si="3"/>
        <v>15</v>
      </c>
    </row>
    <row r="46" spans="1:8" ht="16.5" customHeight="1">
      <c r="A46" s="63" t="s">
        <v>219</v>
      </c>
      <c r="B46" s="62">
        <v>27</v>
      </c>
      <c r="C46" s="38">
        <v>27</v>
      </c>
      <c r="D46" s="39">
        <v>31</v>
      </c>
      <c r="E46" s="56">
        <f t="shared" si="2"/>
        <v>0.0009328919650917845</v>
      </c>
      <c r="F46" s="56">
        <f t="shared" si="4"/>
        <v>0.14814814814814814</v>
      </c>
      <c r="G46" s="38">
        <f t="shared" si="5"/>
        <v>4</v>
      </c>
      <c r="H46" s="38">
        <f t="shared" si="3"/>
        <v>4</v>
      </c>
    </row>
    <row r="47" spans="1:8" ht="16.5" customHeight="1">
      <c r="A47" s="63" t="s">
        <v>220</v>
      </c>
      <c r="B47" s="62">
        <v>72</v>
      </c>
      <c r="C47" s="38">
        <v>74</v>
      </c>
      <c r="D47" s="39">
        <v>48</v>
      </c>
      <c r="E47" s="56">
        <f t="shared" si="2"/>
        <v>0.0014444778814324405</v>
      </c>
      <c r="F47" s="56">
        <f t="shared" si="4"/>
        <v>-0.3333333333333333</v>
      </c>
      <c r="G47" s="38">
        <f t="shared" si="5"/>
        <v>-24</v>
      </c>
      <c r="H47" s="38">
        <f t="shared" si="3"/>
        <v>-26</v>
      </c>
    </row>
    <row r="48" spans="1:8" ht="16.5" customHeight="1">
      <c r="A48" s="63" t="s">
        <v>221</v>
      </c>
      <c r="B48" s="62">
        <v>342</v>
      </c>
      <c r="C48" s="38">
        <v>530</v>
      </c>
      <c r="D48" s="39">
        <v>465</v>
      </c>
      <c r="E48" s="56">
        <f t="shared" si="2"/>
        <v>0.013993379476376768</v>
      </c>
      <c r="F48" s="56">
        <f t="shared" si="4"/>
        <v>0.35964912280701755</v>
      </c>
      <c r="G48" s="38">
        <f t="shared" si="5"/>
        <v>123</v>
      </c>
      <c r="H48" s="38">
        <f t="shared" si="3"/>
        <v>-65</v>
      </c>
    </row>
    <row r="49" spans="1:8" ht="16.5" customHeight="1">
      <c r="A49" s="63" t="s">
        <v>223</v>
      </c>
      <c r="B49" s="62">
        <v>15</v>
      </c>
      <c r="C49" s="38">
        <v>21</v>
      </c>
      <c r="D49" s="39">
        <v>76</v>
      </c>
      <c r="E49" s="56">
        <f t="shared" si="2"/>
        <v>0.0022870899789346976</v>
      </c>
      <c r="F49" s="56">
        <f t="shared" si="4"/>
        <v>4.066666666666666</v>
      </c>
      <c r="G49" s="38">
        <f t="shared" si="5"/>
        <v>61</v>
      </c>
      <c r="H49" s="38">
        <f t="shared" si="3"/>
        <v>55</v>
      </c>
    </row>
    <row r="50" spans="1:8" ht="16.5" customHeight="1">
      <c r="A50" s="63" t="s">
        <v>131</v>
      </c>
      <c r="B50" s="62">
        <v>101</v>
      </c>
      <c r="C50" s="38">
        <v>111</v>
      </c>
      <c r="D50" s="39">
        <v>71</v>
      </c>
      <c r="E50" s="56">
        <f t="shared" si="2"/>
        <v>0.002136623532952152</v>
      </c>
      <c r="F50" s="56">
        <f t="shared" si="4"/>
        <v>-0.297029702970297</v>
      </c>
      <c r="G50" s="38">
        <f t="shared" si="5"/>
        <v>-30</v>
      </c>
      <c r="H50" s="38">
        <f t="shared" si="3"/>
        <v>-40</v>
      </c>
    </row>
    <row r="51" spans="1:8" ht="16.5" customHeight="1">
      <c r="A51" s="63" t="s">
        <v>224</v>
      </c>
      <c r="B51" s="62">
        <v>119</v>
      </c>
      <c r="C51" s="38">
        <v>154</v>
      </c>
      <c r="D51" s="39">
        <v>132</v>
      </c>
      <c r="E51" s="56">
        <f t="shared" si="2"/>
        <v>0.003972314173939211</v>
      </c>
      <c r="F51" s="56">
        <f t="shared" si="4"/>
        <v>0.1092436974789916</v>
      </c>
      <c r="G51" s="38">
        <f t="shared" si="5"/>
        <v>13</v>
      </c>
      <c r="H51" s="38">
        <f t="shared" si="3"/>
        <v>-22</v>
      </c>
    </row>
    <row r="52" spans="1:8" ht="16.5" customHeight="1">
      <c r="A52" s="63" t="s">
        <v>222</v>
      </c>
      <c r="B52" s="62">
        <v>43</v>
      </c>
      <c r="C52" s="38">
        <v>49</v>
      </c>
      <c r="D52" s="39">
        <v>44</v>
      </c>
      <c r="E52" s="56">
        <f t="shared" si="2"/>
        <v>0.0013241047246464039</v>
      </c>
      <c r="F52" s="56">
        <f t="shared" si="4"/>
        <v>0.023255813953488372</v>
      </c>
      <c r="G52" s="38">
        <f t="shared" si="5"/>
        <v>1</v>
      </c>
      <c r="H52" s="38">
        <f t="shared" si="3"/>
        <v>-5</v>
      </c>
    </row>
    <row r="53" spans="1:8" ht="16.5" customHeight="1">
      <c r="A53" s="63" t="s">
        <v>225</v>
      </c>
      <c r="B53" s="62">
        <v>1033</v>
      </c>
      <c r="C53" s="38">
        <v>1011</v>
      </c>
      <c r="D53" s="39">
        <v>943</v>
      </c>
      <c r="E53" s="56">
        <f t="shared" si="2"/>
        <v>0.028377971712308155</v>
      </c>
      <c r="F53" s="56">
        <f t="shared" si="4"/>
        <v>-0.08712487899322362</v>
      </c>
      <c r="G53" s="38">
        <f t="shared" si="5"/>
        <v>-90</v>
      </c>
      <c r="H53" s="38">
        <f t="shared" si="3"/>
        <v>-68</v>
      </c>
    </row>
    <row r="54" spans="1:8" ht="16.5" customHeight="1">
      <c r="A54" s="63" t="s">
        <v>226</v>
      </c>
      <c r="B54" s="62">
        <v>362</v>
      </c>
      <c r="C54" s="38">
        <v>418</v>
      </c>
      <c r="D54" s="39">
        <v>372</v>
      </c>
      <c r="E54" s="56">
        <f t="shared" si="2"/>
        <v>0.011194703581101414</v>
      </c>
      <c r="F54" s="56">
        <f t="shared" si="4"/>
        <v>0.027624309392265192</v>
      </c>
      <c r="G54" s="38">
        <f t="shared" si="5"/>
        <v>10</v>
      </c>
      <c r="H54" s="38">
        <f t="shared" si="3"/>
        <v>-46</v>
      </c>
    </row>
    <row r="55" spans="1:8" ht="16.5" customHeight="1">
      <c r="A55" s="63" t="s">
        <v>227</v>
      </c>
      <c r="B55" s="62">
        <v>131</v>
      </c>
      <c r="C55" s="38">
        <v>157</v>
      </c>
      <c r="D55" s="39">
        <v>133</v>
      </c>
      <c r="E55" s="56">
        <f t="shared" si="2"/>
        <v>0.004002407463135721</v>
      </c>
      <c r="F55" s="56">
        <f t="shared" si="4"/>
        <v>0.015267175572519083</v>
      </c>
      <c r="G55" s="38">
        <f t="shared" si="5"/>
        <v>2</v>
      </c>
      <c r="H55" s="38">
        <f t="shared" si="3"/>
        <v>-24</v>
      </c>
    </row>
    <row r="56" spans="1:8" ht="16.5" customHeight="1">
      <c r="A56" s="63" t="s">
        <v>228</v>
      </c>
      <c r="B56" s="62">
        <v>140</v>
      </c>
      <c r="C56" s="38">
        <v>185</v>
      </c>
      <c r="D56" s="39">
        <v>209</v>
      </c>
      <c r="E56" s="56">
        <f t="shared" si="2"/>
        <v>0.006289497442070418</v>
      </c>
      <c r="F56" s="56">
        <f t="shared" si="4"/>
        <v>0.4928571428571429</v>
      </c>
      <c r="G56" s="38">
        <f t="shared" si="5"/>
        <v>69</v>
      </c>
      <c r="H56" s="38">
        <f t="shared" si="3"/>
        <v>24</v>
      </c>
    </row>
    <row r="57" spans="1:8" ht="16.5" customHeight="1">
      <c r="A57" s="63" t="s">
        <v>229</v>
      </c>
      <c r="B57" s="62">
        <v>447</v>
      </c>
      <c r="C57" s="38">
        <v>454</v>
      </c>
      <c r="D57" s="39">
        <v>529</v>
      </c>
      <c r="E57" s="56">
        <f t="shared" si="2"/>
        <v>0.015919349984953354</v>
      </c>
      <c r="F57" s="56">
        <f t="shared" si="4"/>
        <v>0.18344519015659955</v>
      </c>
      <c r="G57" s="38">
        <f t="shared" si="5"/>
        <v>82</v>
      </c>
      <c r="H57" s="38">
        <f t="shared" si="3"/>
        <v>75</v>
      </c>
    </row>
    <row r="58" spans="1:8" ht="16.5" customHeight="1">
      <c r="A58" s="63" t="s">
        <v>230</v>
      </c>
      <c r="B58" s="62">
        <v>211</v>
      </c>
      <c r="C58" s="38">
        <v>152</v>
      </c>
      <c r="D58" s="39">
        <v>132</v>
      </c>
      <c r="E58" s="56">
        <f t="shared" si="2"/>
        <v>0.003972314173939211</v>
      </c>
      <c r="F58" s="56">
        <f t="shared" si="4"/>
        <v>-0.3744075829383886</v>
      </c>
      <c r="G58" s="38">
        <f t="shared" si="5"/>
        <v>-79</v>
      </c>
      <c r="H58" s="38">
        <f t="shared" si="3"/>
        <v>-20</v>
      </c>
    </row>
    <row r="59" spans="1:8" ht="16.5" customHeight="1">
      <c r="A59" s="63" t="s">
        <v>231</v>
      </c>
      <c r="B59" s="62">
        <v>844</v>
      </c>
      <c r="C59" s="38">
        <v>507</v>
      </c>
      <c r="D59" s="39">
        <v>476</v>
      </c>
      <c r="E59" s="56">
        <f t="shared" si="2"/>
        <v>0.01432440565753837</v>
      </c>
      <c r="F59" s="56">
        <f t="shared" si="4"/>
        <v>-0.43601895734597157</v>
      </c>
      <c r="G59" s="38">
        <f t="shared" si="5"/>
        <v>-368</v>
      </c>
      <c r="H59" s="38">
        <f t="shared" si="3"/>
        <v>-31</v>
      </c>
    </row>
    <row r="60" spans="1:8" ht="16.5" customHeight="1">
      <c r="A60" s="63" t="s">
        <v>232</v>
      </c>
      <c r="B60" s="62">
        <v>658</v>
      </c>
      <c r="C60" s="38">
        <v>296</v>
      </c>
      <c r="D60" s="39">
        <v>522</v>
      </c>
      <c r="E60" s="56">
        <f t="shared" si="2"/>
        <v>0.015708696960577792</v>
      </c>
      <c r="F60" s="56">
        <f t="shared" si="4"/>
        <v>-0.2066869300911854</v>
      </c>
      <c r="G60" s="38">
        <f t="shared" si="5"/>
        <v>-136</v>
      </c>
      <c r="H60" s="38">
        <f t="shared" si="3"/>
        <v>226</v>
      </c>
    </row>
    <row r="61" spans="1:8" ht="16.5" customHeight="1">
      <c r="A61" s="63" t="s">
        <v>233</v>
      </c>
      <c r="B61" s="62">
        <v>50</v>
      </c>
      <c r="C61" s="38">
        <v>28</v>
      </c>
      <c r="D61" s="39">
        <v>31</v>
      </c>
      <c r="E61" s="56">
        <f t="shared" si="2"/>
        <v>0.0009328919650917845</v>
      </c>
      <c r="F61" s="56">
        <f t="shared" si="4"/>
        <v>-0.38</v>
      </c>
      <c r="G61" s="38">
        <f t="shared" si="5"/>
        <v>-19</v>
      </c>
      <c r="H61" s="38">
        <f t="shared" si="3"/>
        <v>3</v>
      </c>
    </row>
    <row r="62" spans="1:8" ht="16.5" customHeight="1">
      <c r="A62" s="63" t="s">
        <v>234</v>
      </c>
      <c r="B62" s="62">
        <v>49</v>
      </c>
      <c r="C62" s="38">
        <v>67</v>
      </c>
      <c r="D62" s="39">
        <v>91</v>
      </c>
      <c r="E62" s="56">
        <f t="shared" si="2"/>
        <v>0.0027384893168823352</v>
      </c>
      <c r="F62" s="56">
        <f t="shared" si="4"/>
        <v>0.8571428571428571</v>
      </c>
      <c r="G62" s="38">
        <f t="shared" si="5"/>
        <v>42</v>
      </c>
      <c r="H62" s="38">
        <f t="shared" si="3"/>
        <v>24</v>
      </c>
    </row>
    <row r="63" spans="1:8" ht="16.5" customHeight="1">
      <c r="A63" s="63" t="s">
        <v>235</v>
      </c>
      <c r="B63" s="62">
        <v>48</v>
      </c>
      <c r="C63" s="38">
        <v>66</v>
      </c>
      <c r="D63" s="39">
        <v>66</v>
      </c>
      <c r="E63" s="56">
        <f t="shared" si="2"/>
        <v>0.0019861570869696057</v>
      </c>
      <c r="F63" s="56">
        <f t="shared" si="4"/>
        <v>0.375</v>
      </c>
      <c r="G63" s="38">
        <f t="shared" si="5"/>
        <v>18</v>
      </c>
      <c r="H63" s="38">
        <f t="shared" si="3"/>
        <v>0</v>
      </c>
    </row>
    <row r="64" spans="1:8" ht="16.5" customHeight="1">
      <c r="A64" s="63" t="s">
        <v>236</v>
      </c>
      <c r="B64" s="62">
        <v>211</v>
      </c>
      <c r="C64" s="38">
        <v>162</v>
      </c>
      <c r="D64" s="39">
        <v>186</v>
      </c>
      <c r="E64" s="56">
        <f t="shared" si="2"/>
        <v>0.005597351790550707</v>
      </c>
      <c r="F64" s="56">
        <f t="shared" si="4"/>
        <v>-0.11848341232227488</v>
      </c>
      <c r="G64" s="38">
        <f t="shared" si="5"/>
        <v>-25</v>
      </c>
      <c r="H64" s="38">
        <f t="shared" si="3"/>
        <v>24</v>
      </c>
    </row>
    <row r="65" spans="1:8" ht="16.5" customHeight="1">
      <c r="A65" s="63" t="s">
        <v>237</v>
      </c>
      <c r="B65" s="62">
        <v>139</v>
      </c>
      <c r="C65" s="38">
        <v>76</v>
      </c>
      <c r="D65" s="39">
        <v>113</v>
      </c>
      <c r="E65" s="56">
        <f t="shared" si="2"/>
        <v>0.0034005416792055373</v>
      </c>
      <c r="F65" s="56">
        <f t="shared" si="4"/>
        <v>-0.18705035971223022</v>
      </c>
      <c r="G65" s="38">
        <f t="shared" si="5"/>
        <v>-26</v>
      </c>
      <c r="H65" s="38">
        <f t="shared" si="3"/>
        <v>37</v>
      </c>
    </row>
    <row r="66" spans="1:8" ht="16.5" customHeight="1">
      <c r="A66" s="63" t="s">
        <v>238</v>
      </c>
      <c r="B66" s="62">
        <v>52</v>
      </c>
      <c r="C66" s="38">
        <v>67</v>
      </c>
      <c r="D66" s="39">
        <v>92</v>
      </c>
      <c r="E66" s="56">
        <f t="shared" si="2"/>
        <v>0.0027685826060788446</v>
      </c>
      <c r="F66" s="56">
        <f aca="true" t="shared" si="6" ref="F66:F83">(D66-B66)/B66</f>
        <v>0.7692307692307693</v>
      </c>
      <c r="G66" s="38">
        <f aca="true" t="shared" si="7" ref="G66:G83">D66-B66</f>
        <v>40</v>
      </c>
      <c r="H66" s="38">
        <f t="shared" si="3"/>
        <v>25</v>
      </c>
    </row>
    <row r="67" spans="1:8" ht="16.5" customHeight="1">
      <c r="A67" s="63" t="s">
        <v>239</v>
      </c>
      <c r="B67" s="62">
        <v>350</v>
      </c>
      <c r="C67" s="38">
        <v>390</v>
      </c>
      <c r="D67" s="39">
        <v>347</v>
      </c>
      <c r="E67" s="56">
        <f aca="true" t="shared" si="8" ref="E67:E83">D67/$D$83</f>
        <v>0.010442371351188685</v>
      </c>
      <c r="F67" s="56">
        <f t="shared" si="6"/>
        <v>-0.008571428571428572</v>
      </c>
      <c r="G67" s="38">
        <f t="shared" si="7"/>
        <v>-3</v>
      </c>
      <c r="H67" s="38">
        <f aca="true" t="shared" si="9" ref="H67:H83">D67-C67</f>
        <v>-43</v>
      </c>
    </row>
    <row r="68" spans="1:8" ht="16.5" customHeight="1">
      <c r="A68" s="63" t="s">
        <v>240</v>
      </c>
      <c r="B68" s="62">
        <v>373</v>
      </c>
      <c r="C68" s="38">
        <v>389</v>
      </c>
      <c r="D68" s="39">
        <v>373</v>
      </c>
      <c r="E68" s="56">
        <f t="shared" si="8"/>
        <v>0.011224796870297923</v>
      </c>
      <c r="F68" s="56">
        <f t="shared" si="6"/>
        <v>0</v>
      </c>
      <c r="G68" s="38">
        <f t="shared" si="7"/>
        <v>0</v>
      </c>
      <c r="H68" s="38">
        <f t="shared" si="9"/>
        <v>-16</v>
      </c>
    </row>
    <row r="69" spans="1:8" ht="16.5" customHeight="1">
      <c r="A69" s="63" t="s">
        <v>241</v>
      </c>
      <c r="B69" s="62">
        <v>44</v>
      </c>
      <c r="C69" s="38">
        <v>15</v>
      </c>
      <c r="D69" s="39">
        <v>22</v>
      </c>
      <c r="E69" s="56">
        <f t="shared" si="8"/>
        <v>0.0006620523623232019</v>
      </c>
      <c r="F69" s="56">
        <f t="shared" si="6"/>
        <v>-0.5</v>
      </c>
      <c r="G69" s="38">
        <f t="shared" si="7"/>
        <v>-22</v>
      </c>
      <c r="H69" s="38">
        <f t="shared" si="9"/>
        <v>7</v>
      </c>
    </row>
    <row r="70" spans="1:8" ht="16.5" customHeight="1">
      <c r="A70" s="63" t="s">
        <v>242</v>
      </c>
      <c r="B70" s="62">
        <v>55</v>
      </c>
      <c r="C70" s="38">
        <v>66</v>
      </c>
      <c r="D70" s="39">
        <v>49</v>
      </c>
      <c r="E70" s="56">
        <f t="shared" si="8"/>
        <v>0.0014745711706289498</v>
      </c>
      <c r="F70" s="56">
        <f t="shared" si="6"/>
        <v>-0.10909090909090909</v>
      </c>
      <c r="G70" s="38">
        <f t="shared" si="7"/>
        <v>-6</v>
      </c>
      <c r="H70" s="38">
        <f t="shared" si="9"/>
        <v>-17</v>
      </c>
    </row>
    <row r="71" spans="1:8" ht="16.5" customHeight="1">
      <c r="A71" s="63" t="s">
        <v>243</v>
      </c>
      <c r="B71" s="62">
        <v>137</v>
      </c>
      <c r="C71" s="38">
        <v>120</v>
      </c>
      <c r="D71" s="39">
        <v>198</v>
      </c>
      <c r="E71" s="56">
        <f t="shared" si="8"/>
        <v>0.005958471260908817</v>
      </c>
      <c r="F71" s="56">
        <f t="shared" si="6"/>
        <v>0.44525547445255476</v>
      </c>
      <c r="G71" s="38">
        <f t="shared" si="7"/>
        <v>61</v>
      </c>
      <c r="H71" s="38">
        <f t="shared" si="9"/>
        <v>78</v>
      </c>
    </row>
    <row r="72" spans="1:8" ht="16.5" customHeight="1">
      <c r="A72" s="63" t="s">
        <v>244</v>
      </c>
      <c r="B72" s="62">
        <v>164</v>
      </c>
      <c r="C72" s="38">
        <v>150</v>
      </c>
      <c r="D72" s="39">
        <v>160</v>
      </c>
      <c r="E72" s="56">
        <f t="shared" si="8"/>
        <v>0.004814926271441469</v>
      </c>
      <c r="F72" s="56">
        <f t="shared" si="6"/>
        <v>-0.024390243902439025</v>
      </c>
      <c r="G72" s="38">
        <f t="shared" si="7"/>
        <v>-4</v>
      </c>
      <c r="H72" s="38">
        <f t="shared" si="9"/>
        <v>10</v>
      </c>
    </row>
    <row r="73" spans="1:8" ht="16.5" customHeight="1">
      <c r="A73" s="63" t="s">
        <v>245</v>
      </c>
      <c r="B73" s="62">
        <v>29</v>
      </c>
      <c r="C73" s="38">
        <v>89</v>
      </c>
      <c r="D73" s="39">
        <v>60</v>
      </c>
      <c r="E73" s="56">
        <f t="shared" si="8"/>
        <v>0.0018055973517905506</v>
      </c>
      <c r="F73" s="56">
        <f t="shared" si="6"/>
        <v>1.0689655172413792</v>
      </c>
      <c r="G73" s="38">
        <f t="shared" si="7"/>
        <v>31</v>
      </c>
      <c r="H73" s="38">
        <f t="shared" si="9"/>
        <v>-29</v>
      </c>
    </row>
    <row r="74" spans="1:8" ht="16.5" customHeight="1">
      <c r="A74" s="63" t="s">
        <v>246</v>
      </c>
      <c r="B74" s="62">
        <v>484</v>
      </c>
      <c r="C74" s="38">
        <v>598</v>
      </c>
      <c r="D74" s="39">
        <v>683</v>
      </c>
      <c r="E74" s="56">
        <f t="shared" si="8"/>
        <v>0.020553716521215768</v>
      </c>
      <c r="F74" s="56">
        <f t="shared" si="6"/>
        <v>0.41115702479338845</v>
      </c>
      <c r="G74" s="38">
        <f t="shared" si="7"/>
        <v>199</v>
      </c>
      <c r="H74" s="38">
        <f t="shared" si="9"/>
        <v>85</v>
      </c>
    </row>
    <row r="75" spans="1:8" ht="16.5" customHeight="1">
      <c r="A75" s="63" t="s">
        <v>247</v>
      </c>
      <c r="B75" s="62">
        <v>140</v>
      </c>
      <c r="C75" s="38">
        <v>75</v>
      </c>
      <c r="D75" s="39">
        <v>125</v>
      </c>
      <c r="E75" s="56">
        <f t="shared" si="8"/>
        <v>0.0037616611495636474</v>
      </c>
      <c r="F75" s="56">
        <f t="shared" si="6"/>
        <v>-0.10714285714285714</v>
      </c>
      <c r="G75" s="38">
        <f t="shared" si="7"/>
        <v>-15</v>
      </c>
      <c r="H75" s="38">
        <f t="shared" si="9"/>
        <v>50</v>
      </c>
    </row>
    <row r="76" spans="1:8" ht="16.5" customHeight="1">
      <c r="A76" s="63" t="s">
        <v>248</v>
      </c>
      <c r="B76" s="62">
        <v>242</v>
      </c>
      <c r="C76" s="38">
        <v>231</v>
      </c>
      <c r="D76" s="39">
        <v>262</v>
      </c>
      <c r="E76" s="56">
        <f t="shared" si="8"/>
        <v>0.007884441769485405</v>
      </c>
      <c r="F76" s="56">
        <f t="shared" si="6"/>
        <v>0.08264462809917356</v>
      </c>
      <c r="G76" s="38">
        <f t="shared" si="7"/>
        <v>20</v>
      </c>
      <c r="H76" s="38">
        <f t="shared" si="9"/>
        <v>31</v>
      </c>
    </row>
    <row r="77" spans="1:8" ht="16.5" customHeight="1">
      <c r="A77" s="63" t="s">
        <v>249</v>
      </c>
      <c r="B77" s="62">
        <v>19</v>
      </c>
      <c r="C77" s="38">
        <v>15</v>
      </c>
      <c r="D77" s="39">
        <v>22</v>
      </c>
      <c r="E77" s="56">
        <f t="shared" si="8"/>
        <v>0.0006620523623232019</v>
      </c>
      <c r="F77" s="56">
        <f t="shared" si="6"/>
        <v>0.15789473684210525</v>
      </c>
      <c r="G77" s="38">
        <f t="shared" si="7"/>
        <v>3</v>
      </c>
      <c r="H77" s="38">
        <f t="shared" si="9"/>
        <v>7</v>
      </c>
    </row>
    <row r="78" spans="1:8" ht="16.5" customHeight="1">
      <c r="A78" s="63" t="s">
        <v>250</v>
      </c>
      <c r="B78" s="62">
        <v>216</v>
      </c>
      <c r="C78" s="38">
        <v>184</v>
      </c>
      <c r="D78" s="39">
        <v>187</v>
      </c>
      <c r="E78" s="56">
        <f t="shared" si="8"/>
        <v>0.005627445079747217</v>
      </c>
      <c r="F78" s="56">
        <f t="shared" si="6"/>
        <v>-0.13425925925925927</v>
      </c>
      <c r="G78" s="38">
        <f t="shared" si="7"/>
        <v>-29</v>
      </c>
      <c r="H78" s="38">
        <f t="shared" si="9"/>
        <v>3</v>
      </c>
    </row>
    <row r="79" spans="1:8" ht="16.5" customHeight="1">
      <c r="A79" s="63" t="s">
        <v>251</v>
      </c>
      <c r="B79" s="62">
        <v>119</v>
      </c>
      <c r="C79" s="38">
        <v>150</v>
      </c>
      <c r="D79" s="39">
        <v>187</v>
      </c>
      <c r="E79" s="56">
        <f t="shared" si="8"/>
        <v>0.005627445079747217</v>
      </c>
      <c r="F79" s="56">
        <f t="shared" si="6"/>
        <v>0.5714285714285714</v>
      </c>
      <c r="G79" s="38">
        <f t="shared" si="7"/>
        <v>68</v>
      </c>
      <c r="H79" s="38">
        <f t="shared" si="9"/>
        <v>37</v>
      </c>
    </row>
    <row r="80" spans="1:8" ht="16.5" customHeight="1">
      <c r="A80" s="63" t="s">
        <v>252</v>
      </c>
      <c r="B80" s="62">
        <v>83</v>
      </c>
      <c r="C80" s="38">
        <v>88</v>
      </c>
      <c r="D80" s="39">
        <v>113</v>
      </c>
      <c r="E80" s="56">
        <f t="shared" si="8"/>
        <v>0.0034005416792055373</v>
      </c>
      <c r="F80" s="56">
        <f t="shared" si="6"/>
        <v>0.3614457831325301</v>
      </c>
      <c r="G80" s="38">
        <f t="shared" si="7"/>
        <v>30</v>
      </c>
      <c r="H80" s="38">
        <f t="shared" si="9"/>
        <v>25</v>
      </c>
    </row>
    <row r="81" spans="1:8" ht="16.5" customHeight="1">
      <c r="A81" s="63" t="s">
        <v>253</v>
      </c>
      <c r="B81" s="62">
        <v>96</v>
      </c>
      <c r="C81" s="38">
        <v>87</v>
      </c>
      <c r="D81" s="39">
        <v>86</v>
      </c>
      <c r="E81" s="56">
        <f t="shared" si="8"/>
        <v>0.0025880228708997895</v>
      </c>
      <c r="F81" s="56">
        <f t="shared" si="6"/>
        <v>-0.10416666666666667</v>
      </c>
      <c r="G81" s="38">
        <f t="shared" si="7"/>
        <v>-10</v>
      </c>
      <c r="H81" s="38">
        <f t="shared" si="9"/>
        <v>-1</v>
      </c>
    </row>
    <row r="82" spans="1:8" ht="16.5" customHeight="1">
      <c r="A82" s="63" t="s">
        <v>254</v>
      </c>
      <c r="B82" s="62">
        <v>182</v>
      </c>
      <c r="C82" s="38">
        <v>152</v>
      </c>
      <c r="D82" s="39">
        <v>157</v>
      </c>
      <c r="E82" s="56">
        <f t="shared" si="8"/>
        <v>0.004724646403851941</v>
      </c>
      <c r="F82" s="56">
        <f t="shared" si="6"/>
        <v>-0.13736263736263737</v>
      </c>
      <c r="G82" s="38">
        <f t="shared" si="7"/>
        <v>-25</v>
      </c>
      <c r="H82" s="38">
        <f t="shared" si="9"/>
        <v>5</v>
      </c>
    </row>
    <row r="83" spans="1:9" s="13" customFormat="1" ht="16.5" customHeight="1">
      <c r="A83" s="63" t="s">
        <v>174</v>
      </c>
      <c r="B83" s="96">
        <v>30318</v>
      </c>
      <c r="C83" s="97">
        <v>31426</v>
      </c>
      <c r="D83" s="100">
        <v>33230</v>
      </c>
      <c r="E83" s="56">
        <f t="shared" si="8"/>
        <v>1</v>
      </c>
      <c r="F83" s="56">
        <f t="shared" si="6"/>
        <v>0.09604855201530443</v>
      </c>
      <c r="G83" s="38">
        <f t="shared" si="7"/>
        <v>2912</v>
      </c>
      <c r="H83" s="38">
        <f t="shared" si="9"/>
        <v>1804</v>
      </c>
      <c r="I83" s="2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workbookViewId="0" topLeftCell="A1">
      <selection activeCell="A90" sqref="A90:G9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 thickBot="1">
      <c r="A1" s="8" t="s">
        <v>91</v>
      </c>
      <c r="B1" s="115">
        <v>41852</v>
      </c>
      <c r="C1" s="115">
        <v>42186</v>
      </c>
      <c r="D1" s="115">
        <v>42217</v>
      </c>
      <c r="E1" s="112" t="s">
        <v>355</v>
      </c>
      <c r="F1" s="110" t="s">
        <v>356</v>
      </c>
      <c r="G1" s="114" t="s">
        <v>357</v>
      </c>
    </row>
    <row r="2" spans="1:7" ht="15">
      <c r="A2" s="157" t="s">
        <v>2</v>
      </c>
      <c r="B2" s="159">
        <v>57.72632173552419</v>
      </c>
      <c r="C2" s="159">
        <v>64.76543581978122</v>
      </c>
      <c r="D2" s="159">
        <v>64.2112795378337</v>
      </c>
      <c r="E2" s="131">
        <f>(D2-B2)/B2</f>
        <v>0.11233970236351885</v>
      </c>
      <c r="F2" s="161">
        <f>D2-B2</f>
        <v>6.484957802309516</v>
      </c>
      <c r="G2" s="161">
        <f>D2-C2</f>
        <v>-0.5541562819475132</v>
      </c>
    </row>
    <row r="3" spans="1:7" ht="15">
      <c r="A3" s="158" t="s">
        <v>3</v>
      </c>
      <c r="B3" s="160">
        <v>106.016690869896</v>
      </c>
      <c r="C3" s="160">
        <v>63.257250191033</v>
      </c>
      <c r="D3" s="160">
        <v>73.08773212007897</v>
      </c>
      <c r="E3" s="139">
        <f aca="true" t="shared" si="0" ref="E3:E66">(D3-B3)/B3</f>
        <v>-0.31060164658626765</v>
      </c>
      <c r="F3" s="162">
        <f aca="true" t="shared" si="1" ref="F3:F66">D3-B3</f>
        <v>-32.92895874981703</v>
      </c>
      <c r="G3" s="162">
        <f aca="true" t="shared" si="2" ref="G3:G66">D3-C3</f>
        <v>9.830481929045966</v>
      </c>
    </row>
    <row r="4" spans="1:7" ht="15">
      <c r="A4" s="158" t="s">
        <v>4</v>
      </c>
      <c r="B4" s="160">
        <v>56.95886846712901</v>
      </c>
      <c r="C4" s="160">
        <v>66.28904848286595</v>
      </c>
      <c r="D4" s="160">
        <v>65.83105497698965</v>
      </c>
      <c r="E4" s="139">
        <f t="shared" si="0"/>
        <v>0.15576479569605184</v>
      </c>
      <c r="F4" s="162">
        <f t="shared" si="1"/>
        <v>8.87218650986064</v>
      </c>
      <c r="G4" s="162">
        <f t="shared" si="2"/>
        <v>-0.4579935058763027</v>
      </c>
    </row>
    <row r="5" spans="1:7" ht="15">
      <c r="A5" s="158" t="s">
        <v>5</v>
      </c>
      <c r="B5" s="160">
        <v>80.42061444485874</v>
      </c>
      <c r="C5" s="160">
        <v>94.59374261721183</v>
      </c>
      <c r="D5" s="160">
        <v>107.52646340762601</v>
      </c>
      <c r="E5" s="139">
        <f t="shared" si="0"/>
        <v>0.3370510055149191</v>
      </c>
      <c r="F5" s="162">
        <f t="shared" si="1"/>
        <v>27.10584896276727</v>
      </c>
      <c r="G5" s="162">
        <f t="shared" si="2"/>
        <v>12.93272079041418</v>
      </c>
    </row>
    <row r="6" spans="1:7" ht="15">
      <c r="A6" s="158" t="s">
        <v>6</v>
      </c>
      <c r="B6" s="160">
        <v>159.98912434603392</v>
      </c>
      <c r="C6" s="160">
        <v>178.9022712563404</v>
      </c>
      <c r="D6" s="160">
        <v>183.5195959867419</v>
      </c>
      <c r="E6" s="139">
        <f t="shared" si="0"/>
        <v>0.14707544488970947</v>
      </c>
      <c r="F6" s="162">
        <f t="shared" si="1"/>
        <v>23.530471640707987</v>
      </c>
      <c r="G6" s="162">
        <f t="shared" si="2"/>
        <v>4.617324730401492</v>
      </c>
    </row>
    <row r="7" spans="1:7" ht="15">
      <c r="A7" s="158" t="s">
        <v>7</v>
      </c>
      <c r="B7" s="160">
        <v>81.17607152542519</v>
      </c>
      <c r="C7" s="160">
        <v>93.04293647327277</v>
      </c>
      <c r="D7" s="160">
        <v>92.02545357927971</v>
      </c>
      <c r="E7" s="139">
        <f t="shared" si="0"/>
        <v>0.13365246494413552</v>
      </c>
      <c r="F7" s="162">
        <f t="shared" si="1"/>
        <v>10.849382053854526</v>
      </c>
      <c r="G7" s="162">
        <f t="shared" si="2"/>
        <v>-1.017482893993062</v>
      </c>
    </row>
    <row r="8" spans="1:7" ht="15">
      <c r="A8" s="158" t="s">
        <v>287</v>
      </c>
      <c r="B8" s="160">
        <v>61.811075430487755</v>
      </c>
      <c r="C8" s="160">
        <v>69.03550581814599</v>
      </c>
      <c r="D8" s="160">
        <v>71.93666874933959</v>
      </c>
      <c r="E8" s="139">
        <f t="shared" si="0"/>
        <v>0.16381519409477022</v>
      </c>
      <c r="F8" s="162">
        <f t="shared" si="1"/>
        <v>10.125593318851834</v>
      </c>
      <c r="G8" s="162">
        <f t="shared" si="2"/>
        <v>2.9011629311935963</v>
      </c>
    </row>
    <row r="9" spans="1:7" ht="15">
      <c r="A9" s="158" t="s">
        <v>9</v>
      </c>
      <c r="B9" s="160">
        <v>89.91232435055456</v>
      </c>
      <c r="C9" s="160">
        <v>80.2735517846694</v>
      </c>
      <c r="D9" s="160">
        <v>91.9977723669896</v>
      </c>
      <c r="E9" s="139">
        <f t="shared" si="0"/>
        <v>0.02319423984974731</v>
      </c>
      <c r="F9" s="162">
        <f t="shared" si="1"/>
        <v>2.0854480164350377</v>
      </c>
      <c r="G9" s="162">
        <f t="shared" si="2"/>
        <v>11.7242205823202</v>
      </c>
    </row>
    <row r="10" spans="1:7" ht="15">
      <c r="A10" s="158" t="s">
        <v>10</v>
      </c>
      <c r="B10" s="160">
        <v>56.53892123788746</v>
      </c>
      <c r="C10" s="160">
        <v>64.07688798411216</v>
      </c>
      <c r="D10" s="160">
        <v>63.27899285104297</v>
      </c>
      <c r="E10" s="139">
        <f t="shared" si="0"/>
        <v>0.11921118170607942</v>
      </c>
      <c r="F10" s="162">
        <f t="shared" si="1"/>
        <v>6.740071613155514</v>
      </c>
      <c r="G10" s="162">
        <f t="shared" si="2"/>
        <v>-0.7978951330691899</v>
      </c>
    </row>
    <row r="11" spans="1:7" ht="15">
      <c r="A11" s="158" t="s">
        <v>11</v>
      </c>
      <c r="B11" s="160">
        <v>82.62666666666667</v>
      </c>
      <c r="C11" s="160">
        <v>89.25003493902577</v>
      </c>
      <c r="D11" s="160">
        <v>90.24402069383103</v>
      </c>
      <c r="E11" s="139">
        <f t="shared" si="0"/>
        <v>0.09219001969296879</v>
      </c>
      <c r="F11" s="162">
        <f t="shared" si="1"/>
        <v>7.617354027164367</v>
      </c>
      <c r="G11" s="162">
        <f t="shared" si="2"/>
        <v>0.9939857548052657</v>
      </c>
    </row>
    <row r="12" spans="1:7" ht="15">
      <c r="A12" s="158" t="s">
        <v>12</v>
      </c>
      <c r="B12" s="160">
        <v>149.06385045986022</v>
      </c>
      <c r="C12" s="160">
        <v>162.0355909341726</v>
      </c>
      <c r="D12" s="160">
        <v>155.81783525650224</v>
      </c>
      <c r="E12" s="139">
        <f t="shared" si="0"/>
        <v>0.04530934076777201</v>
      </c>
      <c r="F12" s="162">
        <f t="shared" si="1"/>
        <v>6.7539847966420155</v>
      </c>
      <c r="G12" s="162">
        <f t="shared" si="2"/>
        <v>-6.217755677670368</v>
      </c>
    </row>
    <row r="13" spans="1:7" ht="15">
      <c r="A13" s="158" t="s">
        <v>13</v>
      </c>
      <c r="B13" s="160">
        <v>53.4935521265364</v>
      </c>
      <c r="C13" s="160">
        <v>60.61215543147336</v>
      </c>
      <c r="D13" s="160">
        <v>61.00028054210672</v>
      </c>
      <c r="E13" s="139">
        <f t="shared" si="0"/>
        <v>0.1403295933276878</v>
      </c>
      <c r="F13" s="162">
        <f t="shared" si="1"/>
        <v>7.506728415570322</v>
      </c>
      <c r="G13" s="162">
        <f t="shared" si="2"/>
        <v>0.38812511063336075</v>
      </c>
    </row>
    <row r="14" spans="1:7" ht="15">
      <c r="A14" s="158" t="s">
        <v>14</v>
      </c>
      <c r="B14" s="160">
        <v>45.78828971020641</v>
      </c>
      <c r="C14" s="160">
        <v>51.226095805298534</v>
      </c>
      <c r="D14" s="160">
        <v>52.22638490771391</v>
      </c>
      <c r="E14" s="139">
        <f t="shared" si="0"/>
        <v>0.14060571465442645</v>
      </c>
      <c r="F14" s="162">
        <f t="shared" si="1"/>
        <v>6.438095197507494</v>
      </c>
      <c r="G14" s="162">
        <f t="shared" si="2"/>
        <v>1.0002891024153726</v>
      </c>
    </row>
    <row r="15" spans="1:7" ht="15">
      <c r="A15" s="158" t="s">
        <v>15</v>
      </c>
      <c r="B15" s="160">
        <v>44.95078092296347</v>
      </c>
      <c r="C15" s="160">
        <v>50.404465224124856</v>
      </c>
      <c r="D15" s="160">
        <v>50.63467309703225</v>
      </c>
      <c r="E15" s="139">
        <f t="shared" si="0"/>
        <v>0.12644701732345476</v>
      </c>
      <c r="F15" s="162">
        <f t="shared" si="1"/>
        <v>5.683892174068781</v>
      </c>
      <c r="G15" s="162">
        <f t="shared" si="2"/>
        <v>0.23020787290739264</v>
      </c>
    </row>
    <row r="16" spans="1:7" ht="15">
      <c r="A16" s="158" t="s">
        <v>288</v>
      </c>
      <c r="B16" s="160">
        <v>51.55865071418198</v>
      </c>
      <c r="C16" s="160">
        <v>56.12622841921509</v>
      </c>
      <c r="D16" s="160">
        <v>58.40668447359083</v>
      </c>
      <c r="E16" s="139">
        <f t="shared" si="0"/>
        <v>0.13282026710456943</v>
      </c>
      <c r="F16" s="162">
        <f t="shared" si="1"/>
        <v>6.84803375940885</v>
      </c>
      <c r="G16" s="162">
        <f t="shared" si="2"/>
        <v>2.2804560543757404</v>
      </c>
    </row>
    <row r="17" spans="1:7" ht="15">
      <c r="A17" s="158" t="s">
        <v>17</v>
      </c>
      <c r="B17" s="160">
        <v>70.09673717391756</v>
      </c>
      <c r="C17" s="160">
        <v>77.86910717271243</v>
      </c>
      <c r="D17" s="160">
        <v>79.72464825473527</v>
      </c>
      <c r="E17" s="139">
        <f t="shared" si="0"/>
        <v>0.1373517722648035</v>
      </c>
      <c r="F17" s="162">
        <f t="shared" si="1"/>
        <v>9.62791108081771</v>
      </c>
      <c r="G17" s="162">
        <f t="shared" si="2"/>
        <v>1.8555410820228389</v>
      </c>
    </row>
    <row r="18" spans="1:7" ht="15">
      <c r="A18" s="158" t="s">
        <v>18</v>
      </c>
      <c r="B18" s="160">
        <v>58.082625841853186</v>
      </c>
      <c r="C18" s="160">
        <v>65.05915890839215</v>
      </c>
      <c r="D18" s="160">
        <v>64.67191786930532</v>
      </c>
      <c r="E18" s="139">
        <f t="shared" si="0"/>
        <v>0.11344686869690417</v>
      </c>
      <c r="F18" s="162">
        <f t="shared" si="1"/>
        <v>6.589292027452132</v>
      </c>
      <c r="G18" s="162">
        <f t="shared" si="2"/>
        <v>-0.38724103908683105</v>
      </c>
    </row>
    <row r="19" spans="1:7" ht="15">
      <c r="A19" s="158" t="s">
        <v>289</v>
      </c>
      <c r="B19" s="160">
        <v>146.65062368532674</v>
      </c>
      <c r="C19" s="160">
        <v>182.47402347594252</v>
      </c>
      <c r="D19" s="160">
        <v>176.4739281575898</v>
      </c>
      <c r="E19" s="139">
        <f t="shared" si="0"/>
        <v>0.20336295695718246</v>
      </c>
      <c r="F19" s="162">
        <f t="shared" si="1"/>
        <v>29.82330447226306</v>
      </c>
      <c r="G19" s="162">
        <f t="shared" si="2"/>
        <v>-6.00009531835272</v>
      </c>
    </row>
    <row r="20" spans="1:7" ht="15">
      <c r="A20" s="158" t="s">
        <v>20</v>
      </c>
      <c r="B20" s="160">
        <v>85.16723064091974</v>
      </c>
      <c r="C20" s="160">
        <v>97.07623908994499</v>
      </c>
      <c r="D20" s="160">
        <v>95.65528938068478</v>
      </c>
      <c r="E20" s="139">
        <f t="shared" si="0"/>
        <v>0.12314664526294822</v>
      </c>
      <c r="F20" s="162">
        <f t="shared" si="1"/>
        <v>10.488058739765037</v>
      </c>
      <c r="G20" s="162">
        <f t="shared" si="2"/>
        <v>-1.4209497092602135</v>
      </c>
    </row>
    <row r="21" spans="1:7" ht="15">
      <c r="A21" s="158" t="s">
        <v>290</v>
      </c>
      <c r="B21" s="160">
        <v>111.00887482133483</v>
      </c>
      <c r="C21" s="160">
        <v>128.02631254777924</v>
      </c>
      <c r="D21" s="160">
        <v>127.9239146366229</v>
      </c>
      <c r="E21" s="139">
        <f t="shared" si="0"/>
        <v>0.15237556314765172</v>
      </c>
      <c r="F21" s="162">
        <f t="shared" si="1"/>
        <v>16.91503981528807</v>
      </c>
      <c r="G21" s="162">
        <f t="shared" si="2"/>
        <v>-0.10239791115634489</v>
      </c>
    </row>
    <row r="22" spans="1:7" ht="15">
      <c r="A22" s="158" t="s">
        <v>291</v>
      </c>
      <c r="B22" s="160">
        <v>64.90603473982479</v>
      </c>
      <c r="C22" s="160">
        <v>72.40883714283548</v>
      </c>
      <c r="D22" s="160">
        <v>73.6207349259059</v>
      </c>
      <c r="E22" s="139">
        <f t="shared" si="0"/>
        <v>0.1342664086785442</v>
      </c>
      <c r="F22" s="162">
        <f t="shared" si="1"/>
        <v>8.714700186081103</v>
      </c>
      <c r="G22" s="162">
        <f t="shared" si="2"/>
        <v>1.2118977830704125</v>
      </c>
    </row>
    <row r="23" spans="1:7" ht="15">
      <c r="A23" s="158" t="s">
        <v>292</v>
      </c>
      <c r="B23" s="160">
        <v>61.20104769249087</v>
      </c>
      <c r="C23" s="160">
        <v>71.15134937570363</v>
      </c>
      <c r="D23" s="160">
        <v>69.03209759935298</v>
      </c>
      <c r="E23" s="139">
        <f t="shared" si="0"/>
        <v>0.1279561413100278</v>
      </c>
      <c r="F23" s="162">
        <f t="shared" si="1"/>
        <v>7.831049906862113</v>
      </c>
      <c r="G23" s="162">
        <f t="shared" si="2"/>
        <v>-2.1192517763506515</v>
      </c>
    </row>
    <row r="24" spans="1:7" ht="15">
      <c r="A24" s="158" t="s">
        <v>24</v>
      </c>
      <c r="B24" s="160">
        <v>88.64039253258895</v>
      </c>
      <c r="C24" s="160">
        <v>102.44290082659086</v>
      </c>
      <c r="D24" s="160">
        <v>106.01636189397014</v>
      </c>
      <c r="E24" s="139">
        <f t="shared" si="0"/>
        <v>0.1960276671269575</v>
      </c>
      <c r="F24" s="162">
        <f t="shared" si="1"/>
        <v>17.375969361381195</v>
      </c>
      <c r="G24" s="162">
        <f t="shared" si="2"/>
        <v>3.5734610673792844</v>
      </c>
    </row>
    <row r="25" spans="1:7" ht="15">
      <c r="A25" s="158" t="s">
        <v>293</v>
      </c>
      <c r="B25" s="160">
        <v>60.72160038751034</v>
      </c>
      <c r="C25" s="160">
        <v>68.77019896015891</v>
      </c>
      <c r="D25" s="160">
        <v>70.86055545068515</v>
      </c>
      <c r="E25" s="139">
        <f t="shared" si="0"/>
        <v>0.16697443740728984</v>
      </c>
      <c r="F25" s="162">
        <f t="shared" si="1"/>
        <v>10.138955063174812</v>
      </c>
      <c r="G25" s="162">
        <f t="shared" si="2"/>
        <v>2.090356490526247</v>
      </c>
    </row>
    <row r="26" spans="1:7" ht="15">
      <c r="A26" s="158" t="s">
        <v>26</v>
      </c>
      <c r="B26" s="160">
        <v>80.58224354705793</v>
      </c>
      <c r="C26" s="160">
        <v>94.3649043925921</v>
      </c>
      <c r="D26" s="160">
        <v>95.16145317171923</v>
      </c>
      <c r="E26" s="139">
        <f t="shared" si="0"/>
        <v>0.18092335212964658</v>
      </c>
      <c r="F26" s="162">
        <f t="shared" si="1"/>
        <v>14.579209624661303</v>
      </c>
      <c r="G26" s="162">
        <f t="shared" si="2"/>
        <v>0.7965487791271357</v>
      </c>
    </row>
    <row r="27" spans="1:7" ht="15">
      <c r="A27" s="158" t="s">
        <v>27</v>
      </c>
      <c r="B27" s="160">
        <v>73.75614200504171</v>
      </c>
      <c r="C27" s="160">
        <v>85.26506016670514</v>
      </c>
      <c r="D27" s="160">
        <v>90.81463822950458</v>
      </c>
      <c r="E27" s="139">
        <f t="shared" si="0"/>
        <v>0.23128238219532704</v>
      </c>
      <c r="F27" s="162">
        <f t="shared" si="1"/>
        <v>17.05849622446287</v>
      </c>
      <c r="G27" s="162">
        <f t="shared" si="2"/>
        <v>5.549578062799441</v>
      </c>
    </row>
    <row r="28" spans="1:7" ht="15">
      <c r="A28" s="158" t="s">
        <v>28</v>
      </c>
      <c r="B28" s="160">
        <v>67.0315292420239</v>
      </c>
      <c r="C28" s="160">
        <v>77.91724514836534</v>
      </c>
      <c r="D28" s="160">
        <v>79.8608744108054</v>
      </c>
      <c r="E28" s="139">
        <f t="shared" si="0"/>
        <v>0.1913926970464883</v>
      </c>
      <c r="F28" s="162">
        <f t="shared" si="1"/>
        <v>12.8293451687815</v>
      </c>
      <c r="G28" s="162">
        <f t="shared" si="2"/>
        <v>1.943629262440055</v>
      </c>
    </row>
    <row r="29" spans="1:7" ht="15">
      <c r="A29" s="158" t="s">
        <v>29</v>
      </c>
      <c r="B29" s="160">
        <v>87.42935912200718</v>
      </c>
      <c r="C29" s="160">
        <v>108.15292828125455</v>
      </c>
      <c r="D29" s="160">
        <v>113.61433405200853</v>
      </c>
      <c r="E29" s="139">
        <f t="shared" si="0"/>
        <v>0.29949864888590066</v>
      </c>
      <c r="F29" s="162">
        <f t="shared" si="1"/>
        <v>26.184974930001346</v>
      </c>
      <c r="G29" s="162">
        <f t="shared" si="2"/>
        <v>5.461405770753984</v>
      </c>
    </row>
    <row r="30" spans="1:7" ht="15">
      <c r="A30" s="158" t="s">
        <v>30</v>
      </c>
      <c r="B30" s="160">
        <v>122.85307966826258</v>
      </c>
      <c r="C30" s="160">
        <v>119.69071771560066</v>
      </c>
      <c r="D30" s="160">
        <v>135.8427574308528</v>
      </c>
      <c r="E30" s="139">
        <f t="shared" si="0"/>
        <v>0.10573343214240909</v>
      </c>
      <c r="F30" s="162">
        <f t="shared" si="1"/>
        <v>12.989677762590219</v>
      </c>
      <c r="G30" s="162">
        <f t="shared" si="2"/>
        <v>16.152039715252144</v>
      </c>
    </row>
    <row r="31" spans="1:7" ht="15">
      <c r="A31" s="158" t="s">
        <v>31</v>
      </c>
      <c r="B31" s="160">
        <v>47.6873403160189</v>
      </c>
      <c r="C31" s="160">
        <v>52.9692465004852</v>
      </c>
      <c r="D31" s="160">
        <v>54.762996900515276</v>
      </c>
      <c r="E31" s="139">
        <f t="shared" si="0"/>
        <v>0.14837599533978538</v>
      </c>
      <c r="F31" s="162">
        <f t="shared" si="1"/>
        <v>7.075656584496379</v>
      </c>
      <c r="G31" s="162">
        <f t="shared" si="2"/>
        <v>1.7937504000300777</v>
      </c>
    </row>
    <row r="32" spans="1:7" ht="15">
      <c r="A32" s="158" t="s">
        <v>32</v>
      </c>
      <c r="B32" s="160">
        <v>50.079152531121494</v>
      </c>
      <c r="C32" s="160">
        <v>56.881004975936044</v>
      </c>
      <c r="D32" s="160">
        <v>57.49676806021328</v>
      </c>
      <c r="E32" s="139">
        <f t="shared" si="0"/>
        <v>0.1481178325548168</v>
      </c>
      <c r="F32" s="162">
        <f t="shared" si="1"/>
        <v>7.417615529091783</v>
      </c>
      <c r="G32" s="162">
        <f t="shared" si="2"/>
        <v>0.6157630842772335</v>
      </c>
    </row>
    <row r="33" spans="1:7" ht="15">
      <c r="A33" s="158" t="s">
        <v>294</v>
      </c>
      <c r="B33" s="160">
        <v>81.55326922973792</v>
      </c>
      <c r="C33" s="160">
        <v>84.71366406128008</v>
      </c>
      <c r="D33" s="160">
        <v>92.81060452210237</v>
      </c>
      <c r="E33" s="139">
        <f t="shared" si="0"/>
        <v>0.13803659128185536</v>
      </c>
      <c r="F33" s="162">
        <f t="shared" si="1"/>
        <v>11.257335292364445</v>
      </c>
      <c r="G33" s="162">
        <f t="shared" si="2"/>
        <v>8.096940460822282</v>
      </c>
    </row>
    <row r="34" spans="1:7" ht="15">
      <c r="A34" s="158" t="s">
        <v>295</v>
      </c>
      <c r="B34" s="160">
        <v>81.49372720468327</v>
      </c>
      <c r="C34" s="160">
        <v>93.49929733974159</v>
      </c>
      <c r="D34" s="160">
        <v>93.60784136938057</v>
      </c>
      <c r="E34" s="139">
        <f t="shared" si="0"/>
        <v>0.1486508787881422</v>
      </c>
      <c r="F34" s="162">
        <f t="shared" si="1"/>
        <v>12.114114164697298</v>
      </c>
      <c r="G34" s="162">
        <f t="shared" si="2"/>
        <v>0.10854402963897769</v>
      </c>
    </row>
    <row r="35" spans="1:7" ht="15">
      <c r="A35" s="158" t="s">
        <v>35</v>
      </c>
      <c r="B35" s="160">
        <v>115.10141126321612</v>
      </c>
      <c r="C35" s="160">
        <v>128.35683666109307</v>
      </c>
      <c r="D35" s="160">
        <v>148.4562733509952</v>
      </c>
      <c r="E35" s="139">
        <f t="shared" si="0"/>
        <v>0.2897867343390128</v>
      </c>
      <c r="F35" s="162">
        <f t="shared" si="1"/>
        <v>33.35486208777907</v>
      </c>
      <c r="G35" s="162">
        <f t="shared" si="2"/>
        <v>20.09943668990212</v>
      </c>
    </row>
    <row r="36" spans="1:7" ht="15">
      <c r="A36" s="158" t="s">
        <v>36</v>
      </c>
      <c r="B36" s="160">
        <v>89.4109161253429</v>
      </c>
      <c r="C36" s="160">
        <v>98.72779413961628</v>
      </c>
      <c r="D36" s="160">
        <v>106.14237185319988</v>
      </c>
      <c r="E36" s="139">
        <f t="shared" si="0"/>
        <v>0.18712989926645623</v>
      </c>
      <c r="F36" s="162">
        <f t="shared" si="1"/>
        <v>16.731455727856982</v>
      </c>
      <c r="G36" s="162">
        <f t="shared" si="2"/>
        <v>7.414577713583597</v>
      </c>
    </row>
    <row r="37" spans="1:7" ht="15">
      <c r="A37" s="158" t="s">
        <v>37</v>
      </c>
      <c r="B37" s="160">
        <v>77.99586469532755</v>
      </c>
      <c r="C37" s="160">
        <v>83.62254499315767</v>
      </c>
      <c r="D37" s="160">
        <v>83.07272054559226</v>
      </c>
      <c r="E37" s="139">
        <f t="shared" si="0"/>
        <v>0.0650913464463308</v>
      </c>
      <c r="F37" s="162">
        <f t="shared" si="1"/>
        <v>5.076855850264707</v>
      </c>
      <c r="G37" s="162">
        <f t="shared" si="2"/>
        <v>-0.5498244475654133</v>
      </c>
    </row>
    <row r="38" spans="1:7" ht="15">
      <c r="A38" s="158" t="s">
        <v>38</v>
      </c>
      <c r="B38" s="160">
        <v>103.27556561085973</v>
      </c>
      <c r="C38" s="160">
        <v>98.2725898755243</v>
      </c>
      <c r="D38" s="160">
        <v>103.97045873693655</v>
      </c>
      <c r="E38" s="139">
        <f t="shared" si="0"/>
        <v>0.006728533723990087</v>
      </c>
      <c r="F38" s="162">
        <f t="shared" si="1"/>
        <v>0.6948931260768205</v>
      </c>
      <c r="G38" s="162">
        <f t="shared" si="2"/>
        <v>5.697868861412246</v>
      </c>
    </row>
    <row r="39" spans="1:7" ht="15">
      <c r="A39" s="158" t="s">
        <v>39</v>
      </c>
      <c r="B39" s="160">
        <v>46.03011254665239</v>
      </c>
      <c r="C39" s="160">
        <v>51.28551895894309</v>
      </c>
      <c r="D39" s="160">
        <v>51.5589076466333</v>
      </c>
      <c r="E39" s="139">
        <f t="shared" si="0"/>
        <v>0.12011256966572421</v>
      </c>
      <c r="F39" s="162">
        <f t="shared" si="1"/>
        <v>5.528795099980911</v>
      </c>
      <c r="G39" s="162">
        <f t="shared" si="2"/>
        <v>0.27338868769020763</v>
      </c>
    </row>
    <row r="40" spans="1:7" ht="15">
      <c r="A40" s="158" t="s">
        <v>40</v>
      </c>
      <c r="B40" s="160">
        <v>85.66388083523844</v>
      </c>
      <c r="C40" s="160">
        <v>86.51396166951652</v>
      </c>
      <c r="D40" s="160">
        <v>93.21755283257842</v>
      </c>
      <c r="E40" s="139">
        <f t="shared" si="0"/>
        <v>0.08817802700146546</v>
      </c>
      <c r="F40" s="162">
        <f t="shared" si="1"/>
        <v>7.5536719973399755</v>
      </c>
      <c r="G40" s="162">
        <f t="shared" si="2"/>
        <v>6.703591163061901</v>
      </c>
    </row>
    <row r="41" spans="1:7" ht="15">
      <c r="A41" s="158" t="s">
        <v>41</v>
      </c>
      <c r="B41" s="160">
        <v>52.55528921690743</v>
      </c>
      <c r="C41" s="160">
        <v>58.35913560623566</v>
      </c>
      <c r="D41" s="160">
        <v>59.59348695368938</v>
      </c>
      <c r="E41" s="139">
        <f t="shared" si="0"/>
        <v>0.13391987451032245</v>
      </c>
      <c r="F41" s="162">
        <f t="shared" si="1"/>
        <v>7.038197736781946</v>
      </c>
      <c r="G41" s="162">
        <f t="shared" si="2"/>
        <v>1.2343513474537176</v>
      </c>
    </row>
    <row r="42" spans="1:7" ht="15">
      <c r="A42" s="158" t="s">
        <v>296</v>
      </c>
      <c r="B42" s="160">
        <v>59.71868224162724</v>
      </c>
      <c r="C42" s="160">
        <v>63.91885456632622</v>
      </c>
      <c r="D42" s="160">
        <v>67.54883528344389</v>
      </c>
      <c r="E42" s="139">
        <f t="shared" si="0"/>
        <v>0.13111731116462244</v>
      </c>
      <c r="F42" s="162">
        <f t="shared" si="1"/>
        <v>7.830153041816651</v>
      </c>
      <c r="G42" s="162">
        <f t="shared" si="2"/>
        <v>3.6299807171176752</v>
      </c>
    </row>
    <row r="43" spans="1:7" ht="15">
      <c r="A43" s="158" t="s">
        <v>43</v>
      </c>
      <c r="B43" s="160">
        <v>61.56079372710743</v>
      </c>
      <c r="C43" s="160">
        <v>69.78034781928447</v>
      </c>
      <c r="D43" s="160">
        <v>69.49977504728302</v>
      </c>
      <c r="E43" s="139">
        <f t="shared" si="0"/>
        <v>0.12896164652080783</v>
      </c>
      <c r="F43" s="162">
        <f t="shared" si="1"/>
        <v>7.938981320175593</v>
      </c>
      <c r="G43" s="162">
        <f t="shared" si="2"/>
        <v>-0.2805727720014488</v>
      </c>
    </row>
    <row r="44" spans="1:7" ht="15">
      <c r="A44" s="158" t="s">
        <v>297</v>
      </c>
      <c r="B44" s="160">
        <v>50.78242354330674</v>
      </c>
      <c r="C44" s="160">
        <v>58.12883624996408</v>
      </c>
      <c r="D44" s="160">
        <v>56.820807514313394</v>
      </c>
      <c r="E44" s="139">
        <f t="shared" si="0"/>
        <v>0.11890696720799825</v>
      </c>
      <c r="F44" s="162">
        <f t="shared" si="1"/>
        <v>6.0383839710066525</v>
      </c>
      <c r="G44" s="162">
        <f t="shared" si="2"/>
        <v>-1.3080287356506872</v>
      </c>
    </row>
    <row r="45" spans="1:7" ht="15">
      <c r="A45" s="158" t="s">
        <v>298</v>
      </c>
      <c r="B45" s="160">
        <v>52.81272761557338</v>
      </c>
      <c r="C45" s="160">
        <v>57.46456991297415</v>
      </c>
      <c r="D45" s="160">
        <v>58.825834442419726</v>
      </c>
      <c r="E45" s="139">
        <f t="shared" si="0"/>
        <v>0.11385715334788363</v>
      </c>
      <c r="F45" s="162">
        <f t="shared" si="1"/>
        <v>6.013106826846347</v>
      </c>
      <c r="G45" s="162">
        <f t="shared" si="2"/>
        <v>1.3612645294455774</v>
      </c>
    </row>
    <row r="46" spans="1:7" ht="15">
      <c r="A46" s="158" t="s">
        <v>46</v>
      </c>
      <c r="B46" s="160">
        <v>97.93458418244326</v>
      </c>
      <c r="C46" s="160">
        <v>105.21567402024814</v>
      </c>
      <c r="D46" s="160">
        <v>106.30233434414089</v>
      </c>
      <c r="E46" s="139">
        <f t="shared" si="0"/>
        <v>0.08544223913902843</v>
      </c>
      <c r="F46" s="162">
        <f t="shared" si="1"/>
        <v>8.367750161697629</v>
      </c>
      <c r="G46" s="162">
        <f t="shared" si="2"/>
        <v>1.086660323892744</v>
      </c>
    </row>
    <row r="47" spans="1:7" ht="15">
      <c r="A47" s="158" t="s">
        <v>47</v>
      </c>
      <c r="B47" s="160">
        <v>180.02626536654935</v>
      </c>
      <c r="C47" s="160">
        <v>195.33224771697826</v>
      </c>
      <c r="D47" s="160">
        <v>193.94064714084155</v>
      </c>
      <c r="E47" s="139">
        <f t="shared" si="0"/>
        <v>0.07729084278875245</v>
      </c>
      <c r="F47" s="162">
        <f t="shared" si="1"/>
        <v>13.914381774292195</v>
      </c>
      <c r="G47" s="162">
        <f t="shared" si="2"/>
        <v>-1.3916005761367103</v>
      </c>
    </row>
    <row r="48" spans="1:7" ht="15">
      <c r="A48" s="158" t="s">
        <v>48</v>
      </c>
      <c r="B48" s="160">
        <v>72.06043659513729</v>
      </c>
      <c r="C48" s="160">
        <v>78.6086364754238</v>
      </c>
      <c r="D48" s="160">
        <v>81.12654398894966</v>
      </c>
      <c r="E48" s="139">
        <f t="shared" si="0"/>
        <v>0.12581255154959975</v>
      </c>
      <c r="F48" s="162">
        <f t="shared" si="1"/>
        <v>9.066107393812374</v>
      </c>
      <c r="G48" s="162">
        <f t="shared" si="2"/>
        <v>2.51790751352587</v>
      </c>
    </row>
    <row r="49" spans="1:7" ht="15">
      <c r="A49" s="158" t="s">
        <v>49</v>
      </c>
      <c r="B49" s="160">
        <v>61.79864895706106</v>
      </c>
      <c r="C49" s="160">
        <v>65.24809831851321</v>
      </c>
      <c r="D49" s="160">
        <v>68.30101311224571</v>
      </c>
      <c r="E49" s="139">
        <f t="shared" si="0"/>
        <v>0.1052185487048855</v>
      </c>
      <c r="F49" s="162">
        <f t="shared" si="1"/>
        <v>6.502364155184651</v>
      </c>
      <c r="G49" s="162">
        <f t="shared" si="2"/>
        <v>3.052914793732498</v>
      </c>
    </row>
    <row r="50" spans="1:7" ht="15">
      <c r="A50" s="158" t="s">
        <v>50</v>
      </c>
      <c r="B50" s="160">
        <v>60.85597554428365</v>
      </c>
      <c r="C50" s="160">
        <v>70.38040740658384</v>
      </c>
      <c r="D50" s="160">
        <v>67.84105850743227</v>
      </c>
      <c r="E50" s="139">
        <f t="shared" si="0"/>
        <v>0.11478056017795181</v>
      </c>
      <c r="F50" s="162">
        <f t="shared" si="1"/>
        <v>6.9850829631486135</v>
      </c>
      <c r="G50" s="162">
        <f t="shared" si="2"/>
        <v>-2.5393488991515767</v>
      </c>
    </row>
    <row r="51" spans="1:7" ht="15">
      <c r="A51" s="158" t="s">
        <v>51</v>
      </c>
      <c r="B51" s="160">
        <v>46.63019426376416</v>
      </c>
      <c r="C51" s="160">
        <v>52.423288751454976</v>
      </c>
      <c r="D51" s="160">
        <v>52.05596943400294</v>
      </c>
      <c r="E51" s="139">
        <f t="shared" si="0"/>
        <v>0.1163575502076579</v>
      </c>
      <c r="F51" s="162">
        <f t="shared" si="1"/>
        <v>5.425775170238779</v>
      </c>
      <c r="G51" s="162">
        <f t="shared" si="2"/>
        <v>-0.3673193174520364</v>
      </c>
    </row>
    <row r="52" spans="1:7" ht="15">
      <c r="A52" s="158" t="s">
        <v>52</v>
      </c>
      <c r="B52" s="160">
        <v>93.47265721212467</v>
      </c>
      <c r="C52" s="160">
        <v>106.63271139572115</v>
      </c>
      <c r="D52" s="160">
        <v>105.8645679649045</v>
      </c>
      <c r="E52" s="139">
        <f t="shared" si="0"/>
        <v>0.13257257386679303</v>
      </c>
      <c r="F52" s="162">
        <f t="shared" si="1"/>
        <v>12.391910752779822</v>
      </c>
      <c r="G52" s="162">
        <f t="shared" si="2"/>
        <v>-0.7681434308166502</v>
      </c>
    </row>
    <row r="53" spans="1:7" ht="15">
      <c r="A53" s="158" t="s">
        <v>53</v>
      </c>
      <c r="B53" s="160">
        <v>76.50425576757834</v>
      </c>
      <c r="C53" s="160">
        <v>82.506454820785</v>
      </c>
      <c r="D53" s="160">
        <v>82.09407958327043</v>
      </c>
      <c r="E53" s="139">
        <f t="shared" si="0"/>
        <v>0.07306552765736453</v>
      </c>
      <c r="F53" s="162">
        <f t="shared" si="1"/>
        <v>5.589823815692085</v>
      </c>
      <c r="G53" s="162">
        <f t="shared" si="2"/>
        <v>-0.41237523751456706</v>
      </c>
    </row>
    <row r="54" spans="1:7" ht="15">
      <c r="A54" s="158" t="s">
        <v>54</v>
      </c>
      <c r="B54" s="160">
        <v>99.24840295722079</v>
      </c>
      <c r="C54" s="160">
        <v>108.53026705980754</v>
      </c>
      <c r="D54" s="160">
        <v>114.66872227377554</v>
      </c>
      <c r="E54" s="139">
        <f t="shared" si="0"/>
        <v>0.15537095668130196</v>
      </c>
      <c r="F54" s="162">
        <f t="shared" si="1"/>
        <v>15.420319316554753</v>
      </c>
      <c r="G54" s="162">
        <f t="shared" si="2"/>
        <v>6.138455213968001</v>
      </c>
    </row>
    <row r="55" spans="1:7" ht="15">
      <c r="A55" s="158" t="s">
        <v>55</v>
      </c>
      <c r="B55" s="160">
        <v>105.66704313821253</v>
      </c>
      <c r="C55" s="160">
        <v>115.76251734953145</v>
      </c>
      <c r="D55" s="160">
        <v>112.00372837524836</v>
      </c>
      <c r="E55" s="139">
        <f t="shared" si="0"/>
        <v>0.059968416346688494</v>
      </c>
      <c r="F55" s="162">
        <f t="shared" si="1"/>
        <v>6.336685237035823</v>
      </c>
      <c r="G55" s="162">
        <f t="shared" si="2"/>
        <v>-3.7587889742830924</v>
      </c>
    </row>
    <row r="56" spans="1:7" ht="15">
      <c r="A56" s="158" t="s">
        <v>56</v>
      </c>
      <c r="B56" s="160">
        <v>111.58285389797764</v>
      </c>
      <c r="C56" s="160">
        <v>130.61100039878747</v>
      </c>
      <c r="D56" s="160">
        <v>131.7925251235921</v>
      </c>
      <c r="E56" s="139">
        <f t="shared" si="0"/>
        <v>0.18111807073954705</v>
      </c>
      <c r="F56" s="162">
        <f t="shared" si="1"/>
        <v>20.209671225614457</v>
      </c>
      <c r="G56" s="162">
        <f t="shared" si="2"/>
        <v>1.1815247248046319</v>
      </c>
    </row>
    <row r="57" spans="1:7" ht="15">
      <c r="A57" s="158" t="s">
        <v>57</v>
      </c>
      <c r="B57" s="160">
        <v>59.83768646385522</v>
      </c>
      <c r="C57" s="160">
        <v>67.58447905553642</v>
      </c>
      <c r="D57" s="160">
        <v>67.48334953184813</v>
      </c>
      <c r="E57" s="139">
        <f t="shared" si="0"/>
        <v>0.12777337360145521</v>
      </c>
      <c r="F57" s="162">
        <f t="shared" si="1"/>
        <v>7.645663067992913</v>
      </c>
      <c r="G57" s="162">
        <f t="shared" si="2"/>
        <v>-0.10112952368828587</v>
      </c>
    </row>
    <row r="58" spans="1:7" ht="15">
      <c r="A58" s="158" t="s">
        <v>58</v>
      </c>
      <c r="B58" s="160">
        <v>144.17208437080836</v>
      </c>
      <c r="C58" s="160">
        <v>154.8365998478235</v>
      </c>
      <c r="D58" s="160">
        <v>161.69121798651324</v>
      </c>
      <c r="E58" s="139">
        <f t="shared" si="0"/>
        <v>0.12151543547533053</v>
      </c>
      <c r="F58" s="162">
        <f t="shared" si="1"/>
        <v>17.519133615704874</v>
      </c>
      <c r="G58" s="162">
        <f t="shared" si="2"/>
        <v>6.8546181386897445</v>
      </c>
    </row>
    <row r="59" spans="1:7" ht="15">
      <c r="A59" s="158" t="s">
        <v>299</v>
      </c>
      <c r="B59" s="160">
        <v>94.4376361065667</v>
      </c>
      <c r="C59" s="160">
        <v>110.14743948778774</v>
      </c>
      <c r="D59" s="160">
        <v>105.6941679124297</v>
      </c>
      <c r="E59" s="139">
        <f t="shared" si="0"/>
        <v>0.11919539994796932</v>
      </c>
      <c r="F59" s="162">
        <f t="shared" si="1"/>
        <v>11.256531805863006</v>
      </c>
      <c r="G59" s="162">
        <f t="shared" si="2"/>
        <v>-4.4532715753580305</v>
      </c>
    </row>
    <row r="60" spans="1:7" ht="15">
      <c r="A60" s="158" t="s">
        <v>60</v>
      </c>
      <c r="B60" s="160">
        <v>76.79558937177023</v>
      </c>
      <c r="C60" s="160">
        <v>89.48543396801948</v>
      </c>
      <c r="D60" s="160">
        <v>88.16081497019422</v>
      </c>
      <c r="E60" s="139">
        <f t="shared" si="0"/>
        <v>0.1479932075708739</v>
      </c>
      <c r="F60" s="162">
        <f t="shared" si="1"/>
        <v>11.36522559842399</v>
      </c>
      <c r="G60" s="162">
        <f t="shared" si="2"/>
        <v>-1.3246189978252545</v>
      </c>
    </row>
    <row r="61" spans="1:7" ht="15">
      <c r="A61" s="158" t="s">
        <v>61</v>
      </c>
      <c r="B61" s="160">
        <v>52.893976739964934</v>
      </c>
      <c r="C61" s="160">
        <v>58.66574836898553</v>
      </c>
      <c r="D61" s="160">
        <v>58.01603252910333</v>
      </c>
      <c r="E61" s="139">
        <f t="shared" si="0"/>
        <v>0.09683627711183868</v>
      </c>
      <c r="F61" s="162">
        <f t="shared" si="1"/>
        <v>5.122055789138393</v>
      </c>
      <c r="G61" s="162">
        <f t="shared" si="2"/>
        <v>-0.6497158398822052</v>
      </c>
    </row>
    <row r="62" spans="1:7" ht="15">
      <c r="A62" s="158" t="s">
        <v>62</v>
      </c>
      <c r="B62" s="160">
        <v>52.32408095056241</v>
      </c>
      <c r="C62" s="160">
        <v>58.17668997967529</v>
      </c>
      <c r="D62" s="160">
        <v>58.129572270968985</v>
      </c>
      <c r="E62" s="139">
        <f t="shared" si="0"/>
        <v>0.1109525712623945</v>
      </c>
      <c r="F62" s="162">
        <f t="shared" si="1"/>
        <v>5.805491320406574</v>
      </c>
      <c r="G62" s="162">
        <f t="shared" si="2"/>
        <v>-0.04711770870630261</v>
      </c>
    </row>
    <row r="63" spans="1:7" ht="15">
      <c r="A63" s="158" t="s">
        <v>63</v>
      </c>
      <c r="B63" s="160">
        <v>105.34264309442436</v>
      </c>
      <c r="C63" s="160">
        <v>116.42500580105991</v>
      </c>
      <c r="D63" s="160">
        <v>117.95446692076109</v>
      </c>
      <c r="E63" s="139">
        <f t="shared" si="0"/>
        <v>0.11972192320095923</v>
      </c>
      <c r="F63" s="162">
        <f t="shared" si="1"/>
        <v>12.611823826336732</v>
      </c>
      <c r="G63" s="162">
        <f t="shared" si="2"/>
        <v>1.5294611197011818</v>
      </c>
    </row>
    <row r="64" spans="1:7" ht="15">
      <c r="A64" s="158" t="s">
        <v>64</v>
      </c>
      <c r="B64" s="160">
        <v>83.71425131213849</v>
      </c>
      <c r="C64" s="160">
        <v>89.92352140874104</v>
      </c>
      <c r="D64" s="160">
        <v>93.01216999809316</v>
      </c>
      <c r="E64" s="139">
        <f t="shared" si="0"/>
        <v>0.11106733370028336</v>
      </c>
      <c r="F64" s="162">
        <f t="shared" si="1"/>
        <v>9.29791868595467</v>
      </c>
      <c r="G64" s="162">
        <f t="shared" si="2"/>
        <v>3.0886485893521183</v>
      </c>
    </row>
    <row r="65" spans="1:7" ht="15">
      <c r="A65" s="158" t="s">
        <v>65</v>
      </c>
      <c r="B65" s="160">
        <v>162.1089302122336</v>
      </c>
      <c r="C65" s="160">
        <v>147.59787999229349</v>
      </c>
      <c r="D65" s="160">
        <v>170.32850397142644</v>
      </c>
      <c r="E65" s="139">
        <f t="shared" si="0"/>
        <v>0.050704015802409894</v>
      </c>
      <c r="F65" s="162">
        <f t="shared" si="1"/>
        <v>8.219573759192855</v>
      </c>
      <c r="G65" s="162">
        <f t="shared" si="2"/>
        <v>22.730623979132957</v>
      </c>
    </row>
    <row r="66" spans="1:7" ht="15">
      <c r="A66" s="158" t="s">
        <v>66</v>
      </c>
      <c r="B66" s="160">
        <v>68.89246138181733</v>
      </c>
      <c r="C66" s="160">
        <v>76.16434922198637</v>
      </c>
      <c r="D66" s="160">
        <v>76.35036170813738</v>
      </c>
      <c r="E66" s="139">
        <f t="shared" si="0"/>
        <v>0.1082542295155738</v>
      </c>
      <c r="F66" s="162">
        <f t="shared" si="1"/>
        <v>7.457900326320058</v>
      </c>
      <c r="G66" s="162">
        <f t="shared" si="2"/>
        <v>0.1860124861510144</v>
      </c>
    </row>
    <row r="67" spans="1:7" ht="15">
      <c r="A67" s="158" t="s">
        <v>67</v>
      </c>
      <c r="B67" s="160">
        <v>61.05393475952246</v>
      </c>
      <c r="C67" s="160">
        <v>65.59947469924244</v>
      </c>
      <c r="D67" s="160">
        <v>68.31374097037744</v>
      </c>
      <c r="E67" s="139">
        <f aca="true" t="shared" si="3" ref="E67:E90">(D67-B67)/B67</f>
        <v>0.11890808085424302</v>
      </c>
      <c r="F67" s="162">
        <f aca="true" t="shared" si="4" ref="F67:F90">D67-B67</f>
        <v>7.2598062108549755</v>
      </c>
      <c r="G67" s="162">
        <f aca="true" t="shared" si="5" ref="G67:G90">D67-C67</f>
        <v>2.7142662711350027</v>
      </c>
    </row>
    <row r="68" spans="1:7" ht="15">
      <c r="A68" s="158" t="s">
        <v>68</v>
      </c>
      <c r="B68" s="160">
        <v>56.95936027785437</v>
      </c>
      <c r="C68" s="160">
        <v>64.57322909338961</v>
      </c>
      <c r="D68" s="160">
        <v>65.06934533709614</v>
      </c>
      <c r="E68" s="139">
        <f t="shared" si="3"/>
        <v>0.14238195477758733</v>
      </c>
      <c r="F68" s="162">
        <f t="shared" si="4"/>
        <v>8.109985059241765</v>
      </c>
      <c r="G68" s="162">
        <f t="shared" si="5"/>
        <v>0.4961162437065241</v>
      </c>
    </row>
    <row r="69" spans="1:7" ht="15">
      <c r="A69" s="158" t="s">
        <v>69</v>
      </c>
      <c r="B69" s="160">
        <v>69.31177113789819</v>
      </c>
      <c r="C69" s="160">
        <v>80.34608427648764</v>
      </c>
      <c r="D69" s="160">
        <v>78.31035279939991</v>
      </c>
      <c r="E69" s="139">
        <f t="shared" si="3"/>
        <v>0.12982761100706436</v>
      </c>
      <c r="F69" s="162">
        <f t="shared" si="4"/>
        <v>8.998581661501717</v>
      </c>
      <c r="G69" s="162">
        <f t="shared" si="5"/>
        <v>-2.0357314770877366</v>
      </c>
    </row>
    <row r="70" spans="1:7" ht="15">
      <c r="A70" s="158" t="s">
        <v>70</v>
      </c>
      <c r="B70" s="160">
        <v>63.32311360563091</v>
      </c>
      <c r="C70" s="160">
        <v>73.45541074845191</v>
      </c>
      <c r="D70" s="160">
        <v>71.37458206050295</v>
      </c>
      <c r="E70" s="139">
        <f t="shared" si="3"/>
        <v>0.12714896656875813</v>
      </c>
      <c r="F70" s="162">
        <f t="shared" si="4"/>
        <v>8.051468454872037</v>
      </c>
      <c r="G70" s="162">
        <f t="shared" si="5"/>
        <v>-2.0808286879489657</v>
      </c>
    </row>
    <row r="71" spans="1:7" ht="15">
      <c r="A71" s="158" t="s">
        <v>71</v>
      </c>
      <c r="B71" s="160">
        <v>64.36210904292439</v>
      </c>
      <c r="C71" s="160">
        <v>73.31139941727419</v>
      </c>
      <c r="D71" s="160">
        <v>71.91900234912053</v>
      </c>
      <c r="E71" s="139">
        <f t="shared" si="3"/>
        <v>0.1174121454155006</v>
      </c>
      <c r="F71" s="162">
        <f t="shared" si="4"/>
        <v>7.5568933061961445</v>
      </c>
      <c r="G71" s="162">
        <f t="shared" si="5"/>
        <v>-1.392397068153656</v>
      </c>
    </row>
    <row r="72" spans="1:7" ht="15">
      <c r="A72" s="158" t="s">
        <v>300</v>
      </c>
      <c r="B72" s="160">
        <v>54.46180935142207</v>
      </c>
      <c r="C72" s="160">
        <v>64.81399149462563</v>
      </c>
      <c r="D72" s="160">
        <v>62.87678060362908</v>
      </c>
      <c r="E72" s="139">
        <f t="shared" si="3"/>
        <v>0.1545114154748016</v>
      </c>
      <c r="F72" s="162">
        <f t="shared" si="4"/>
        <v>8.41497125220701</v>
      </c>
      <c r="G72" s="162">
        <f t="shared" si="5"/>
        <v>-1.9372108909965462</v>
      </c>
    </row>
    <row r="73" spans="1:7" ht="15">
      <c r="A73" s="158" t="s">
        <v>301</v>
      </c>
      <c r="B73" s="160">
        <v>53.06511058657269</v>
      </c>
      <c r="C73" s="160">
        <v>58.899480529021915</v>
      </c>
      <c r="D73" s="160">
        <v>60.09108245505539</v>
      </c>
      <c r="E73" s="139">
        <f t="shared" si="3"/>
        <v>0.13240284983520817</v>
      </c>
      <c r="F73" s="162">
        <f t="shared" si="4"/>
        <v>7.025971868482699</v>
      </c>
      <c r="G73" s="162">
        <f t="shared" si="5"/>
        <v>1.1916019260334778</v>
      </c>
    </row>
    <row r="74" spans="1:7" ht="15">
      <c r="A74" s="158" t="s">
        <v>74</v>
      </c>
      <c r="B74" s="160">
        <v>80.49310722288052</v>
      </c>
      <c r="C74" s="160">
        <v>88.99915383818748</v>
      </c>
      <c r="D74" s="160">
        <v>89.19340841059757</v>
      </c>
      <c r="E74" s="139">
        <f t="shared" si="3"/>
        <v>0.10808753057111387</v>
      </c>
      <c r="F74" s="162">
        <f t="shared" si="4"/>
        <v>8.700301187717045</v>
      </c>
      <c r="G74" s="162">
        <f t="shared" si="5"/>
        <v>0.19425457241008814</v>
      </c>
    </row>
    <row r="75" spans="1:7" ht="15">
      <c r="A75" s="158" t="s">
        <v>75</v>
      </c>
      <c r="B75" s="160">
        <v>107.53378521703917</v>
      </c>
      <c r="C75" s="160">
        <v>108.21462584759335</v>
      </c>
      <c r="D75" s="160">
        <v>117.25953922991636</v>
      </c>
      <c r="E75" s="139">
        <f t="shared" si="3"/>
        <v>0.09044370560607871</v>
      </c>
      <c r="F75" s="162">
        <f t="shared" si="4"/>
        <v>9.72575401287719</v>
      </c>
      <c r="G75" s="162">
        <f t="shared" si="5"/>
        <v>9.044913382323003</v>
      </c>
    </row>
    <row r="76" spans="1:7" ht="15">
      <c r="A76" s="158" t="s">
        <v>76</v>
      </c>
      <c r="B76" s="160">
        <v>57.68913212311395</v>
      </c>
      <c r="C76" s="160">
        <v>58.045799980227</v>
      </c>
      <c r="D76" s="160">
        <v>62.18796066356729</v>
      </c>
      <c r="E76" s="139">
        <f t="shared" si="3"/>
        <v>0.07798398718934481</v>
      </c>
      <c r="F76" s="162">
        <f t="shared" si="4"/>
        <v>4.498828540453339</v>
      </c>
      <c r="G76" s="162">
        <f t="shared" si="5"/>
        <v>4.142160683340286</v>
      </c>
    </row>
    <row r="77" spans="1:7" ht="15">
      <c r="A77" s="158" t="s">
        <v>77</v>
      </c>
      <c r="B77" s="160">
        <v>75.36255875483464</v>
      </c>
      <c r="C77" s="160">
        <v>82.17664519948653</v>
      </c>
      <c r="D77" s="160">
        <v>83.10613464532246</v>
      </c>
      <c r="E77" s="139">
        <f t="shared" si="3"/>
        <v>0.10275096836452696</v>
      </c>
      <c r="F77" s="162">
        <f t="shared" si="4"/>
        <v>7.7435758904878185</v>
      </c>
      <c r="G77" s="162">
        <f t="shared" si="5"/>
        <v>0.9294894458359266</v>
      </c>
    </row>
    <row r="78" spans="1:7" ht="15">
      <c r="A78" s="158" t="s">
        <v>78</v>
      </c>
      <c r="B78" s="160">
        <v>57.09897807901942</v>
      </c>
      <c r="C78" s="160">
        <v>68.35709238758014</v>
      </c>
      <c r="D78" s="160">
        <v>65.16066893558522</v>
      </c>
      <c r="E78" s="139">
        <f t="shared" si="3"/>
        <v>0.1411880059466075</v>
      </c>
      <c r="F78" s="162">
        <f t="shared" si="4"/>
        <v>8.061690856565804</v>
      </c>
      <c r="G78" s="162">
        <f t="shared" si="5"/>
        <v>-3.1964234519949173</v>
      </c>
    </row>
    <row r="79" spans="1:7" ht="15">
      <c r="A79" s="158" t="s">
        <v>79</v>
      </c>
      <c r="B79" s="160">
        <v>61.73980099889963</v>
      </c>
      <c r="C79" s="160">
        <v>77.23581765264669</v>
      </c>
      <c r="D79" s="160">
        <v>65.11119480303562</v>
      </c>
      <c r="E79" s="139">
        <f t="shared" si="3"/>
        <v>0.0546064896483238</v>
      </c>
      <c r="F79" s="162">
        <f t="shared" si="4"/>
        <v>3.371393804135984</v>
      </c>
      <c r="G79" s="162">
        <f t="shared" si="5"/>
        <v>-12.124622849611072</v>
      </c>
    </row>
    <row r="80" spans="1:7" ht="15">
      <c r="A80" s="158" t="s">
        <v>80</v>
      </c>
      <c r="B80" s="160">
        <v>73.19220948393745</v>
      </c>
      <c r="C80" s="160">
        <v>79.66330112188616</v>
      </c>
      <c r="D80" s="160">
        <v>80.48711952291109</v>
      </c>
      <c r="E80" s="139">
        <f t="shared" si="3"/>
        <v>0.0996678484009225</v>
      </c>
      <c r="F80" s="162">
        <f t="shared" si="4"/>
        <v>7.29491003897364</v>
      </c>
      <c r="G80" s="162">
        <f t="shared" si="5"/>
        <v>0.8238184010249228</v>
      </c>
    </row>
    <row r="81" spans="1:7" ht="15">
      <c r="A81" s="158" t="s">
        <v>81</v>
      </c>
      <c r="B81" s="160">
        <v>77.85352921841282</v>
      </c>
      <c r="C81" s="160">
        <v>85.0308756003589</v>
      </c>
      <c r="D81" s="160">
        <v>88.58927244304348</v>
      </c>
      <c r="E81" s="139">
        <f t="shared" si="3"/>
        <v>0.13789668024569915</v>
      </c>
      <c r="F81" s="162">
        <f t="shared" si="4"/>
        <v>10.735743224630667</v>
      </c>
      <c r="G81" s="162">
        <f t="shared" si="5"/>
        <v>3.558396842684587</v>
      </c>
    </row>
    <row r="82" spans="1:7" ht="15">
      <c r="A82" s="158" t="s">
        <v>82</v>
      </c>
      <c r="B82" s="160">
        <v>42.235852626102584</v>
      </c>
      <c r="C82" s="160">
        <v>48.11759930451681</v>
      </c>
      <c r="D82" s="160">
        <v>47.591220803273664</v>
      </c>
      <c r="E82" s="139">
        <f t="shared" si="3"/>
        <v>0.12679673415332823</v>
      </c>
      <c r="F82" s="162">
        <f t="shared" si="4"/>
        <v>5.35536817717108</v>
      </c>
      <c r="G82" s="162">
        <f t="shared" si="5"/>
        <v>-0.5263785012431441</v>
      </c>
    </row>
    <row r="83" spans="1:7" ht="15">
      <c r="A83" s="158" t="s">
        <v>83</v>
      </c>
      <c r="B83" s="160">
        <v>62.34807044901345</v>
      </c>
      <c r="C83" s="160">
        <v>70.40091353932685</v>
      </c>
      <c r="D83" s="160">
        <v>69.90599669845754</v>
      </c>
      <c r="E83" s="139">
        <f t="shared" si="3"/>
        <v>0.12122149402562121</v>
      </c>
      <c r="F83" s="162">
        <f t="shared" si="4"/>
        <v>7.557926249444094</v>
      </c>
      <c r="G83" s="162">
        <f t="shared" si="5"/>
        <v>-0.4949168408693083</v>
      </c>
    </row>
    <row r="84" spans="1:7" ht="15">
      <c r="A84" s="158" t="s">
        <v>84</v>
      </c>
      <c r="B84" s="160">
        <v>84.14706741884368</v>
      </c>
      <c r="C84" s="160">
        <v>98.4183123480315</v>
      </c>
      <c r="D84" s="160">
        <v>92.06894275258806</v>
      </c>
      <c r="E84" s="139">
        <f t="shared" si="3"/>
        <v>0.09414321350396077</v>
      </c>
      <c r="F84" s="162">
        <f t="shared" si="4"/>
        <v>7.9218753337443815</v>
      </c>
      <c r="G84" s="162">
        <f t="shared" si="5"/>
        <v>-6.349369595443449</v>
      </c>
    </row>
    <row r="85" spans="1:7" ht="15">
      <c r="A85" s="158" t="s">
        <v>302</v>
      </c>
      <c r="B85" s="160">
        <v>57.79837499948838</v>
      </c>
      <c r="C85" s="160">
        <v>63.604736729167946</v>
      </c>
      <c r="D85" s="160">
        <v>64.29442637783751</v>
      </c>
      <c r="E85" s="139">
        <f t="shared" si="3"/>
        <v>0.11239159195058046</v>
      </c>
      <c r="F85" s="162">
        <f t="shared" si="4"/>
        <v>6.496051378349129</v>
      </c>
      <c r="G85" s="162">
        <f t="shared" si="5"/>
        <v>0.6896896486695638</v>
      </c>
    </row>
    <row r="86" spans="1:7" ht="15">
      <c r="A86" s="158" t="s">
        <v>86</v>
      </c>
      <c r="B86" s="160">
        <v>44.253189406783605</v>
      </c>
      <c r="C86" s="160">
        <v>50.23805518660074</v>
      </c>
      <c r="D86" s="160">
        <v>50.501964921721765</v>
      </c>
      <c r="E86" s="139">
        <f t="shared" si="3"/>
        <v>0.14120508823665218</v>
      </c>
      <c r="F86" s="162">
        <f t="shared" si="4"/>
        <v>6.24877551493816</v>
      </c>
      <c r="G86" s="162">
        <f t="shared" si="5"/>
        <v>0.26390973512102534</v>
      </c>
    </row>
    <row r="87" spans="1:7" ht="15">
      <c r="A87" s="158" t="s">
        <v>87</v>
      </c>
      <c r="B87" s="160">
        <v>39.938886619762876</v>
      </c>
      <c r="C87" s="160">
        <v>44.626896588520715</v>
      </c>
      <c r="D87" s="160">
        <v>44.66831703297879</v>
      </c>
      <c r="E87" s="139">
        <f t="shared" si="3"/>
        <v>0.11841668142235245</v>
      </c>
      <c r="F87" s="162">
        <f t="shared" si="4"/>
        <v>4.7294304132159155</v>
      </c>
      <c r="G87" s="162">
        <f t="shared" si="5"/>
        <v>0.04142044445807613</v>
      </c>
    </row>
    <row r="88" spans="1:7" ht="15">
      <c r="A88" s="158" t="s">
        <v>88</v>
      </c>
      <c r="B88" s="160">
        <v>42.58281338035517</v>
      </c>
      <c r="C88" s="160">
        <v>47.81983295770913</v>
      </c>
      <c r="D88" s="160">
        <v>47.82521665102268</v>
      </c>
      <c r="E88" s="139">
        <f t="shared" si="3"/>
        <v>0.12311077767083374</v>
      </c>
      <c r="F88" s="162">
        <f t="shared" si="4"/>
        <v>5.242403270667509</v>
      </c>
      <c r="G88" s="162">
        <f t="shared" si="5"/>
        <v>0.005383693313547155</v>
      </c>
    </row>
    <row r="89" spans="1:7" ht="15" thickBot="1">
      <c r="A89" s="158" t="s">
        <v>303</v>
      </c>
      <c r="B89" s="160">
        <v>107.38069429785777</v>
      </c>
      <c r="C89" s="160">
        <v>127.88343430304822</v>
      </c>
      <c r="D89" s="160">
        <v>126.71768695682343</v>
      </c>
      <c r="E89" s="139">
        <f t="shared" si="3"/>
        <v>0.18007885668282017</v>
      </c>
      <c r="F89" s="162">
        <f t="shared" si="4"/>
        <v>19.336992658965656</v>
      </c>
      <c r="G89" s="162">
        <f t="shared" si="5"/>
        <v>-1.1657473462247907</v>
      </c>
    </row>
    <row r="90" spans="1:7" ht="15" thickBot="1">
      <c r="A90" s="163" t="s">
        <v>174</v>
      </c>
      <c r="B90" s="164">
        <v>62.40949496653835</v>
      </c>
      <c r="C90" s="164">
        <v>69.16435918502276</v>
      </c>
      <c r="D90" s="164">
        <v>70.3294460419783</v>
      </c>
      <c r="E90" s="145">
        <f t="shared" si="3"/>
        <v>0.1269029829465266</v>
      </c>
      <c r="F90" s="165">
        <f t="shared" si="4"/>
        <v>7.919951075439954</v>
      </c>
      <c r="G90" s="165">
        <f t="shared" si="5"/>
        <v>1.16508685695554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workbookViewId="0" topLeftCell="A1">
      <selection activeCell="A83" sqref="A83:G83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 thickBot="1">
      <c r="A1" s="67" t="s">
        <v>175</v>
      </c>
      <c r="B1" s="115">
        <v>41852</v>
      </c>
      <c r="C1" s="115">
        <v>42186</v>
      </c>
      <c r="D1" s="115">
        <v>42217</v>
      </c>
      <c r="E1" s="110" t="s">
        <v>355</v>
      </c>
      <c r="F1" s="110" t="s">
        <v>356</v>
      </c>
      <c r="G1" s="110" t="s">
        <v>358</v>
      </c>
    </row>
    <row r="2" spans="1:7" ht="15">
      <c r="A2" s="166" t="s">
        <v>176</v>
      </c>
      <c r="B2" s="168">
        <v>58.005545219335794</v>
      </c>
      <c r="C2" s="170">
        <v>64.25717789274057</v>
      </c>
      <c r="D2" s="170">
        <v>64.97189472964915</v>
      </c>
      <c r="E2" s="131">
        <f>(D2-B2)/B2</f>
        <v>0.12009799207940497</v>
      </c>
      <c r="F2" s="172">
        <f>(D2-B2)</f>
        <v>6.966349510313357</v>
      </c>
      <c r="G2" s="172">
        <f>(D2-C2)</f>
        <v>0.714716836908579</v>
      </c>
    </row>
    <row r="3" spans="1:7" ht="15">
      <c r="A3" s="167" t="s">
        <v>177</v>
      </c>
      <c r="B3" s="169">
        <v>55.37443730865645</v>
      </c>
      <c r="C3" s="171">
        <v>55.67476672401301</v>
      </c>
      <c r="D3" s="171">
        <v>60.398116294973065</v>
      </c>
      <c r="E3" s="139">
        <f aca="true" t="shared" si="0" ref="E3:E66">(D3-B3)/B3</f>
        <v>0.09072198708430555</v>
      </c>
      <c r="F3" s="173">
        <f aca="true" t="shared" si="1" ref="F3:F66">(D3-B3)</f>
        <v>5.023678986316618</v>
      </c>
      <c r="G3" s="173">
        <f aca="true" t="shared" si="2" ref="G3:G66">(D3-C3)</f>
        <v>4.723349570960053</v>
      </c>
    </row>
    <row r="4" spans="1:7" ht="15">
      <c r="A4" s="167" t="s">
        <v>178</v>
      </c>
      <c r="B4" s="169">
        <v>52.415197055631175</v>
      </c>
      <c r="C4" s="171">
        <v>55.99120298271196</v>
      </c>
      <c r="D4" s="171">
        <v>58.42932806960323</v>
      </c>
      <c r="E4" s="139">
        <f t="shared" si="0"/>
        <v>0.11474021565899908</v>
      </c>
      <c r="F4" s="173">
        <f t="shared" si="1"/>
        <v>6.0141310139720545</v>
      </c>
      <c r="G4" s="173">
        <f t="shared" si="2"/>
        <v>2.4381250868912687</v>
      </c>
    </row>
    <row r="5" spans="1:7" ht="15">
      <c r="A5" s="167" t="s">
        <v>179</v>
      </c>
      <c r="B5" s="169">
        <v>52.62985834149494</v>
      </c>
      <c r="C5" s="171">
        <v>56.09073760484463</v>
      </c>
      <c r="D5" s="171">
        <v>57.07281132209658</v>
      </c>
      <c r="E5" s="139">
        <f t="shared" si="0"/>
        <v>0.08441886641178138</v>
      </c>
      <c r="F5" s="173">
        <f t="shared" si="1"/>
        <v>4.442952980601639</v>
      </c>
      <c r="G5" s="173">
        <f t="shared" si="2"/>
        <v>0.98207371725195</v>
      </c>
    </row>
    <row r="6" spans="1:7" ht="15">
      <c r="A6" s="167" t="s">
        <v>181</v>
      </c>
      <c r="B6" s="169">
        <v>53.930297807781784</v>
      </c>
      <c r="C6" s="171">
        <v>55.68923320140418</v>
      </c>
      <c r="D6" s="171">
        <v>60.136683217984086</v>
      </c>
      <c r="E6" s="139">
        <f t="shared" si="0"/>
        <v>0.11508160834422022</v>
      </c>
      <c r="F6" s="173">
        <f t="shared" si="1"/>
        <v>6.2063854102023015</v>
      </c>
      <c r="G6" s="173">
        <f t="shared" si="2"/>
        <v>4.447450016579907</v>
      </c>
    </row>
    <row r="7" spans="1:7" ht="15">
      <c r="A7" s="167" t="s">
        <v>182</v>
      </c>
      <c r="B7" s="169">
        <v>67.45236050577424</v>
      </c>
      <c r="C7" s="171">
        <v>72.8029839621241</v>
      </c>
      <c r="D7" s="171">
        <v>74.48821251684514</v>
      </c>
      <c r="E7" s="139">
        <f t="shared" si="0"/>
        <v>0.10430846242169092</v>
      </c>
      <c r="F7" s="173">
        <f t="shared" si="1"/>
        <v>7.035852011070901</v>
      </c>
      <c r="G7" s="173">
        <f t="shared" si="2"/>
        <v>1.6852285547210357</v>
      </c>
    </row>
    <row r="8" spans="1:7" ht="15">
      <c r="A8" s="167" t="s">
        <v>183</v>
      </c>
      <c r="B8" s="169">
        <v>58.13581913217815</v>
      </c>
      <c r="C8" s="171">
        <v>65.51247994236415</v>
      </c>
      <c r="D8" s="171">
        <v>64.922930026801</v>
      </c>
      <c r="E8" s="139">
        <f t="shared" si="0"/>
        <v>0.11674576871776089</v>
      </c>
      <c r="F8" s="173">
        <f t="shared" si="1"/>
        <v>6.787110894622849</v>
      </c>
      <c r="G8" s="173">
        <f t="shared" si="2"/>
        <v>-0.5895499155631541</v>
      </c>
    </row>
    <row r="9" spans="1:7" ht="15">
      <c r="A9" s="167" t="s">
        <v>185</v>
      </c>
      <c r="B9" s="169">
        <v>66.18795283445165</v>
      </c>
      <c r="C9" s="171">
        <v>67.31318045280445</v>
      </c>
      <c r="D9" s="171">
        <v>69.7834631071561</v>
      </c>
      <c r="E9" s="139">
        <f t="shared" si="0"/>
        <v>0.054322729722393485</v>
      </c>
      <c r="F9" s="173">
        <f t="shared" si="1"/>
        <v>3.595510272704445</v>
      </c>
      <c r="G9" s="173">
        <f t="shared" si="2"/>
        <v>2.4702826543516494</v>
      </c>
    </row>
    <row r="10" spans="1:7" ht="15">
      <c r="A10" s="167" t="s">
        <v>186</v>
      </c>
      <c r="B10" s="169">
        <v>51.9051764498241</v>
      </c>
      <c r="C10" s="171">
        <v>57.930513544001435</v>
      </c>
      <c r="D10" s="171">
        <v>58.427047392229184</v>
      </c>
      <c r="E10" s="139">
        <f t="shared" si="0"/>
        <v>0.12564972105835484</v>
      </c>
      <c r="F10" s="173">
        <f t="shared" si="1"/>
        <v>6.521870942405087</v>
      </c>
      <c r="G10" s="173">
        <f t="shared" si="2"/>
        <v>0.4965338482277488</v>
      </c>
    </row>
    <row r="11" spans="1:7" ht="15">
      <c r="A11" s="167" t="s">
        <v>187</v>
      </c>
      <c r="B11" s="169">
        <v>54.99249682660511</v>
      </c>
      <c r="C11" s="171">
        <v>61.4080524053377</v>
      </c>
      <c r="D11" s="171">
        <v>62.601847588246066</v>
      </c>
      <c r="E11" s="139">
        <f>(D11-B11)/B11</f>
        <v>0.13837070874657187</v>
      </c>
      <c r="F11" s="173">
        <f t="shared" si="1"/>
        <v>7.609350761640954</v>
      </c>
      <c r="G11" s="173">
        <f t="shared" si="2"/>
        <v>1.1937951829083673</v>
      </c>
    </row>
    <row r="12" spans="1:7" ht="15">
      <c r="A12" s="167" t="s">
        <v>191</v>
      </c>
      <c r="B12" s="169">
        <v>62.06038626751938</v>
      </c>
      <c r="C12" s="171">
        <v>69.12477809910608</v>
      </c>
      <c r="D12" s="171">
        <v>71.17698172702116</v>
      </c>
      <c r="E12" s="139">
        <f t="shared" si="0"/>
        <v>0.14689878693638014</v>
      </c>
      <c r="F12" s="173">
        <f t="shared" si="1"/>
        <v>9.11659545950178</v>
      </c>
      <c r="G12" s="173">
        <f t="shared" si="2"/>
        <v>2.052203627915077</v>
      </c>
    </row>
    <row r="13" spans="1:7" ht="15">
      <c r="A13" s="167" t="s">
        <v>192</v>
      </c>
      <c r="B13" s="169">
        <v>56.080360704654616</v>
      </c>
      <c r="C13" s="171">
        <v>58.8394268452832</v>
      </c>
      <c r="D13" s="171">
        <v>61.696735685667186</v>
      </c>
      <c r="E13" s="139">
        <f t="shared" si="0"/>
        <v>0.10014869573665948</v>
      </c>
      <c r="F13" s="173">
        <f t="shared" si="1"/>
        <v>5.616374981012569</v>
      </c>
      <c r="G13" s="173">
        <f t="shared" si="2"/>
        <v>2.857308840383986</v>
      </c>
    </row>
    <row r="14" spans="1:7" ht="15">
      <c r="A14" s="167" t="s">
        <v>193</v>
      </c>
      <c r="B14" s="169">
        <v>55.37018110511036</v>
      </c>
      <c r="C14" s="171">
        <v>59.331781066237816</v>
      </c>
      <c r="D14" s="171">
        <v>60.96466763592351</v>
      </c>
      <c r="E14" s="139">
        <f t="shared" si="0"/>
        <v>0.10103789475047986</v>
      </c>
      <c r="F14" s="173">
        <f t="shared" si="1"/>
        <v>5.59448653081315</v>
      </c>
      <c r="G14" s="173">
        <f t="shared" si="2"/>
        <v>1.6328865696856951</v>
      </c>
    </row>
    <row r="15" spans="1:7" ht="15">
      <c r="A15" s="167" t="s">
        <v>194</v>
      </c>
      <c r="B15" s="169">
        <v>54.34813736666255</v>
      </c>
      <c r="C15" s="171">
        <v>60.01628181208132</v>
      </c>
      <c r="D15" s="171">
        <v>62.45927128128025</v>
      </c>
      <c r="E15" s="139">
        <f t="shared" si="0"/>
        <v>0.14924400922694947</v>
      </c>
      <c r="F15" s="173">
        <f t="shared" si="1"/>
        <v>8.111133914617703</v>
      </c>
      <c r="G15" s="173">
        <f t="shared" si="2"/>
        <v>2.4429894691989347</v>
      </c>
    </row>
    <row r="16" spans="1:7" ht="15">
      <c r="A16" s="167" t="s">
        <v>195</v>
      </c>
      <c r="B16" s="169">
        <v>54.76054025827331</v>
      </c>
      <c r="C16" s="171">
        <v>58.855820284775284</v>
      </c>
      <c r="D16" s="171">
        <v>61.49938255726955</v>
      </c>
      <c r="E16" s="139">
        <f t="shared" si="0"/>
        <v>0.12306018653601805</v>
      </c>
      <c r="F16" s="173">
        <f t="shared" si="1"/>
        <v>6.738842298996239</v>
      </c>
      <c r="G16" s="173">
        <f t="shared" si="2"/>
        <v>2.6435622724942647</v>
      </c>
    </row>
    <row r="17" spans="1:7" ht="15">
      <c r="A17" s="167" t="s">
        <v>196</v>
      </c>
      <c r="B17" s="169">
        <v>62.15929305874966</v>
      </c>
      <c r="C17" s="171">
        <v>71.8190067650689</v>
      </c>
      <c r="D17" s="171">
        <v>72.60281175672318</v>
      </c>
      <c r="E17" s="139">
        <f t="shared" si="0"/>
        <v>0.16801218585454092</v>
      </c>
      <c r="F17" s="173">
        <f t="shared" si="1"/>
        <v>10.443518697973524</v>
      </c>
      <c r="G17" s="173">
        <f t="shared" si="2"/>
        <v>0.7838049916542786</v>
      </c>
    </row>
    <row r="18" spans="1:7" ht="15">
      <c r="A18" s="167" t="s">
        <v>197</v>
      </c>
      <c r="B18" s="169">
        <v>57.12525717103362</v>
      </c>
      <c r="C18" s="171">
        <v>62.858058676230925</v>
      </c>
      <c r="D18" s="171">
        <v>65.3491590162836</v>
      </c>
      <c r="E18" s="139">
        <f t="shared" si="0"/>
        <v>0.14396262270868257</v>
      </c>
      <c r="F18" s="173">
        <f t="shared" si="1"/>
        <v>8.223901845249976</v>
      </c>
      <c r="G18" s="173">
        <f t="shared" si="2"/>
        <v>2.491100340052668</v>
      </c>
    </row>
    <row r="19" spans="1:7" ht="15">
      <c r="A19" s="167" t="s">
        <v>198</v>
      </c>
      <c r="B19" s="169">
        <v>55.74025581781664</v>
      </c>
      <c r="C19" s="171">
        <v>61.5224751979913</v>
      </c>
      <c r="D19" s="171">
        <v>63.275151522512786</v>
      </c>
      <c r="E19" s="139">
        <f t="shared" si="0"/>
        <v>0.1351787069173751</v>
      </c>
      <c r="F19" s="173">
        <f t="shared" si="1"/>
        <v>7.534895704696147</v>
      </c>
      <c r="G19" s="173">
        <f t="shared" si="2"/>
        <v>1.752676324521488</v>
      </c>
    </row>
    <row r="20" spans="1:7" ht="15">
      <c r="A20" s="167" t="s">
        <v>199</v>
      </c>
      <c r="B20" s="169">
        <v>51.03065398136265</v>
      </c>
      <c r="C20" s="171">
        <v>55.38902073815145</v>
      </c>
      <c r="D20" s="171">
        <v>57.63124266892987</v>
      </c>
      <c r="E20" s="139">
        <f t="shared" si="0"/>
        <v>0.12934556335448658</v>
      </c>
      <c r="F20" s="173">
        <f t="shared" si="1"/>
        <v>6.600588687567225</v>
      </c>
      <c r="G20" s="173">
        <f t="shared" si="2"/>
        <v>2.2422219307784204</v>
      </c>
    </row>
    <row r="21" spans="1:7" ht="15">
      <c r="A21" s="167" t="s">
        <v>200</v>
      </c>
      <c r="B21" s="169">
        <v>50.956244244934325</v>
      </c>
      <c r="C21" s="171">
        <v>56.83509014496285</v>
      </c>
      <c r="D21" s="171">
        <v>57.64635083736422</v>
      </c>
      <c r="E21" s="139">
        <f t="shared" si="0"/>
        <v>0.13129120270858602</v>
      </c>
      <c r="F21" s="173">
        <f t="shared" si="1"/>
        <v>6.690106592429892</v>
      </c>
      <c r="G21" s="173">
        <f t="shared" si="2"/>
        <v>0.811260692401369</v>
      </c>
    </row>
    <row r="22" spans="1:7" ht="15">
      <c r="A22" s="167" t="s">
        <v>113</v>
      </c>
      <c r="B22" s="169">
        <v>54.723025142526005</v>
      </c>
      <c r="C22" s="171">
        <v>59.0481480018275</v>
      </c>
      <c r="D22" s="171">
        <v>61.23273010061794</v>
      </c>
      <c r="E22" s="139">
        <f t="shared" si="0"/>
        <v>0.11895732995640179</v>
      </c>
      <c r="F22" s="173">
        <f t="shared" si="1"/>
        <v>6.5097049580919375</v>
      </c>
      <c r="G22" s="173">
        <f t="shared" si="2"/>
        <v>2.184582098790443</v>
      </c>
    </row>
    <row r="23" spans="1:7" ht="15">
      <c r="A23" s="167" t="s">
        <v>202</v>
      </c>
      <c r="B23" s="169">
        <v>51.5371229096712</v>
      </c>
      <c r="C23" s="171">
        <v>57.28473665343939</v>
      </c>
      <c r="D23" s="171">
        <v>58.47681147577051</v>
      </c>
      <c r="E23" s="139">
        <f t="shared" si="0"/>
        <v>0.1346541710964825</v>
      </c>
      <c r="F23" s="173">
        <f t="shared" si="1"/>
        <v>6.9396885660993135</v>
      </c>
      <c r="G23" s="173">
        <f t="shared" si="2"/>
        <v>1.1920748223311222</v>
      </c>
    </row>
    <row r="24" spans="1:7" ht="15">
      <c r="A24" s="167" t="s">
        <v>203</v>
      </c>
      <c r="B24" s="169">
        <v>55.83731771095565</v>
      </c>
      <c r="C24" s="171">
        <v>59.210186671403136</v>
      </c>
      <c r="D24" s="171">
        <v>63.049461941140365</v>
      </c>
      <c r="E24" s="139">
        <f t="shared" si="0"/>
        <v>0.12916351511579938</v>
      </c>
      <c r="F24" s="173">
        <f t="shared" si="1"/>
        <v>7.2121442301847125</v>
      </c>
      <c r="G24" s="173">
        <f t="shared" si="2"/>
        <v>3.8392752697372288</v>
      </c>
    </row>
    <row r="25" spans="1:7" ht="15">
      <c r="A25" s="167" t="s">
        <v>204</v>
      </c>
      <c r="B25" s="169">
        <v>61.33727798313521</v>
      </c>
      <c r="C25" s="171">
        <v>65.0903783222074</v>
      </c>
      <c r="D25" s="171">
        <v>69.36244256574716</v>
      </c>
      <c r="E25" s="139">
        <f t="shared" si="0"/>
        <v>0.1308366599642469</v>
      </c>
      <c r="F25" s="173">
        <f t="shared" si="1"/>
        <v>8.02516458261195</v>
      </c>
      <c r="G25" s="173">
        <f t="shared" si="2"/>
        <v>4.272064243539759</v>
      </c>
    </row>
    <row r="26" spans="1:7" ht="15">
      <c r="A26" s="167" t="s">
        <v>205</v>
      </c>
      <c r="B26" s="169">
        <v>58.66927843168048</v>
      </c>
      <c r="C26" s="171">
        <v>61.7311309933471</v>
      </c>
      <c r="D26" s="171">
        <v>64.81328680208398</v>
      </c>
      <c r="E26" s="139">
        <f t="shared" si="0"/>
        <v>0.10472275328148284</v>
      </c>
      <c r="F26" s="173">
        <f t="shared" si="1"/>
        <v>6.144008370403498</v>
      </c>
      <c r="G26" s="173">
        <f t="shared" si="2"/>
        <v>3.0821558087368786</v>
      </c>
    </row>
    <row r="27" spans="1:7" ht="15">
      <c r="A27" s="167" t="s">
        <v>206</v>
      </c>
      <c r="B27" s="169">
        <v>63.334368635967216</v>
      </c>
      <c r="C27" s="171">
        <v>70.21087422973304</v>
      </c>
      <c r="D27" s="171">
        <v>73.44148693481529</v>
      </c>
      <c r="E27" s="139">
        <f t="shared" si="0"/>
        <v>0.15958346971044562</v>
      </c>
      <c r="F27" s="173">
        <f t="shared" si="1"/>
        <v>10.107118298848071</v>
      </c>
      <c r="G27" s="173">
        <f t="shared" si="2"/>
        <v>3.230612705082251</v>
      </c>
    </row>
    <row r="28" spans="1:7" ht="15">
      <c r="A28" s="167" t="s">
        <v>207</v>
      </c>
      <c r="B28" s="169">
        <v>51.34155110163784</v>
      </c>
      <c r="C28" s="171">
        <v>57.9406536199396</v>
      </c>
      <c r="D28" s="171">
        <v>57.813249095980375</v>
      </c>
      <c r="E28" s="139">
        <f t="shared" si="0"/>
        <v>0.12605185966296373</v>
      </c>
      <c r="F28" s="173">
        <f t="shared" si="1"/>
        <v>6.471697994342534</v>
      </c>
      <c r="G28" s="173">
        <f t="shared" si="2"/>
        <v>-0.1274045239592283</v>
      </c>
    </row>
    <row r="29" spans="1:7" ht="15">
      <c r="A29" s="167" t="s">
        <v>208</v>
      </c>
      <c r="B29" s="169">
        <v>49.414360779668336</v>
      </c>
      <c r="C29" s="171">
        <v>53.58420640964947</v>
      </c>
      <c r="D29" s="171">
        <v>55.559555663175736</v>
      </c>
      <c r="E29" s="139">
        <f t="shared" si="0"/>
        <v>0.12436050545929266</v>
      </c>
      <c r="F29" s="173">
        <f t="shared" si="1"/>
        <v>6.145194883507401</v>
      </c>
      <c r="G29" s="173">
        <f t="shared" si="2"/>
        <v>1.975349253526268</v>
      </c>
    </row>
    <row r="30" spans="1:7" ht="15">
      <c r="A30" s="167" t="s">
        <v>209</v>
      </c>
      <c r="B30" s="169">
        <v>55.91254790635466</v>
      </c>
      <c r="C30" s="171">
        <v>59.250221763232304</v>
      </c>
      <c r="D30" s="171">
        <v>62.645624900532205</v>
      </c>
      <c r="E30" s="139">
        <f t="shared" si="0"/>
        <v>0.12042157344455959</v>
      </c>
      <c r="F30" s="173">
        <f t="shared" si="1"/>
        <v>6.733076994177544</v>
      </c>
      <c r="G30" s="173">
        <f t="shared" si="2"/>
        <v>3.395403137299901</v>
      </c>
    </row>
    <row r="31" spans="1:7" ht="15">
      <c r="A31" s="167" t="s">
        <v>210</v>
      </c>
      <c r="B31" s="169">
        <v>58.05274410511888</v>
      </c>
      <c r="C31" s="171">
        <v>57.875551848559006</v>
      </c>
      <c r="D31" s="171">
        <v>59.64483847306821</v>
      </c>
      <c r="E31" s="139">
        <f t="shared" si="0"/>
        <v>0.02742496315189593</v>
      </c>
      <c r="F31" s="173">
        <f t="shared" si="1"/>
        <v>1.5920943679493291</v>
      </c>
      <c r="G31" s="173">
        <f t="shared" si="2"/>
        <v>1.7692866245092063</v>
      </c>
    </row>
    <row r="32" spans="1:7" ht="15">
      <c r="A32" s="167" t="s">
        <v>211</v>
      </c>
      <c r="B32" s="169">
        <v>58.571360550153905</v>
      </c>
      <c r="C32" s="171">
        <v>65.48606955641819</v>
      </c>
      <c r="D32" s="171">
        <v>64.77879695085662</v>
      </c>
      <c r="E32" s="139">
        <f t="shared" si="0"/>
        <v>0.10598074455496664</v>
      </c>
      <c r="F32" s="173">
        <f t="shared" si="1"/>
        <v>6.207436400702711</v>
      </c>
      <c r="G32" s="173">
        <f t="shared" si="2"/>
        <v>-0.7072726055615703</v>
      </c>
    </row>
    <row r="33" spans="1:7" ht="15">
      <c r="A33" s="167" t="s">
        <v>213</v>
      </c>
      <c r="B33" s="169">
        <v>52.92880180411972</v>
      </c>
      <c r="C33" s="171">
        <v>57.10386863362374</v>
      </c>
      <c r="D33" s="171">
        <v>60.00298051069592</v>
      </c>
      <c r="E33" s="139">
        <f t="shared" si="0"/>
        <v>0.13365461649323748</v>
      </c>
      <c r="F33" s="173">
        <f t="shared" si="1"/>
        <v>7.074178706576198</v>
      </c>
      <c r="G33" s="173">
        <f t="shared" si="2"/>
        <v>2.8991118770721798</v>
      </c>
    </row>
    <row r="34" spans="1:7" ht="15">
      <c r="A34" s="167" t="s">
        <v>231</v>
      </c>
      <c r="B34" s="169">
        <v>55.39948770068499</v>
      </c>
      <c r="C34" s="171">
        <v>62.039661104046985</v>
      </c>
      <c r="D34" s="171">
        <v>62.10976649509861</v>
      </c>
      <c r="E34" s="139">
        <f t="shared" si="0"/>
        <v>0.12112528604358642</v>
      </c>
      <c r="F34" s="173">
        <f t="shared" si="1"/>
        <v>6.710278794413618</v>
      </c>
      <c r="G34" s="173">
        <f t="shared" si="2"/>
        <v>0.0701053910516265</v>
      </c>
    </row>
    <row r="35" spans="1:7" ht="15">
      <c r="A35" s="167" t="s">
        <v>214</v>
      </c>
      <c r="B35" s="169">
        <v>69.26023165414703</v>
      </c>
      <c r="C35" s="171">
        <v>77.70872400612691</v>
      </c>
      <c r="D35" s="171">
        <v>78.17303366991901</v>
      </c>
      <c r="E35" s="139">
        <f t="shared" si="0"/>
        <v>0.1286857089978894</v>
      </c>
      <c r="F35" s="173">
        <f t="shared" si="1"/>
        <v>8.912802015771973</v>
      </c>
      <c r="G35" s="173">
        <f t="shared" si="2"/>
        <v>0.4643096637920934</v>
      </c>
    </row>
    <row r="36" spans="1:7" ht="15">
      <c r="A36" s="167" t="s">
        <v>215</v>
      </c>
      <c r="B36" s="169">
        <v>61.843420103759684</v>
      </c>
      <c r="C36" s="171">
        <v>69.68362964212885</v>
      </c>
      <c r="D36" s="171">
        <v>69.86452974367509</v>
      </c>
      <c r="E36" s="139">
        <f t="shared" si="0"/>
        <v>0.12970029190587692</v>
      </c>
      <c r="F36" s="173">
        <f t="shared" si="1"/>
        <v>8.021109639915409</v>
      </c>
      <c r="G36" s="173">
        <f t="shared" si="2"/>
        <v>0.1809001015462428</v>
      </c>
    </row>
    <row r="37" spans="1:7" ht="15">
      <c r="A37" s="167" t="s">
        <v>219</v>
      </c>
      <c r="B37" s="169">
        <v>56.528164726795254</v>
      </c>
      <c r="C37" s="171">
        <v>58.09701690264555</v>
      </c>
      <c r="D37" s="171">
        <v>62.12564102564102</v>
      </c>
      <c r="E37" s="139">
        <f t="shared" si="0"/>
        <v>0.09902101591125029</v>
      </c>
      <c r="F37" s="173">
        <f t="shared" si="1"/>
        <v>5.59747629884577</v>
      </c>
      <c r="G37" s="173">
        <f t="shared" si="2"/>
        <v>4.028624122995474</v>
      </c>
    </row>
    <row r="38" spans="1:7" ht="15">
      <c r="A38" s="167" t="s">
        <v>220</v>
      </c>
      <c r="B38" s="169">
        <v>54.830408509544085</v>
      </c>
      <c r="C38" s="171">
        <v>58.331146500533144</v>
      </c>
      <c r="D38" s="171">
        <v>61.01820690905196</v>
      </c>
      <c r="E38" s="139">
        <f t="shared" si="0"/>
        <v>0.11285340685416914</v>
      </c>
      <c r="F38" s="173">
        <f t="shared" si="1"/>
        <v>6.1877983995078765</v>
      </c>
      <c r="G38" s="173">
        <f t="shared" si="2"/>
        <v>2.6870604085188177</v>
      </c>
    </row>
    <row r="39" spans="1:7" ht="15">
      <c r="A39" s="167" t="s">
        <v>221</v>
      </c>
      <c r="B39" s="169">
        <v>57.218339859680434</v>
      </c>
      <c r="C39" s="171">
        <v>60.59658868483491</v>
      </c>
      <c r="D39" s="171">
        <v>64.55635824595181</v>
      </c>
      <c r="E39" s="139">
        <f t="shared" si="0"/>
        <v>0.1282459156324142</v>
      </c>
      <c r="F39" s="173">
        <f t="shared" si="1"/>
        <v>7.338018386271379</v>
      </c>
      <c r="G39" s="173">
        <f t="shared" si="2"/>
        <v>3.9597695611169</v>
      </c>
    </row>
    <row r="40" spans="1:7" ht="15">
      <c r="A40" s="167" t="s">
        <v>131</v>
      </c>
      <c r="B40" s="169">
        <v>60.93237359755579</v>
      </c>
      <c r="C40" s="171">
        <v>67.49619038342063</v>
      </c>
      <c r="D40" s="171">
        <v>68.72070233621103</v>
      </c>
      <c r="E40" s="139">
        <f t="shared" si="0"/>
        <v>0.127819224474913</v>
      </c>
      <c r="F40" s="173">
        <f t="shared" si="1"/>
        <v>7.788328738655245</v>
      </c>
      <c r="G40" s="173">
        <f t="shared" si="2"/>
        <v>1.224511952790408</v>
      </c>
    </row>
    <row r="41" spans="1:7" ht="15">
      <c r="A41" s="167" t="s">
        <v>224</v>
      </c>
      <c r="B41" s="169">
        <v>54.6496614050959</v>
      </c>
      <c r="C41" s="171">
        <v>60.31923160036736</v>
      </c>
      <c r="D41" s="171">
        <v>61.84737326108156</v>
      </c>
      <c r="E41" s="139">
        <f t="shared" si="0"/>
        <v>0.13170643094441015</v>
      </c>
      <c r="F41" s="173">
        <f t="shared" si="1"/>
        <v>7.197711855985659</v>
      </c>
      <c r="G41" s="173">
        <f t="shared" si="2"/>
        <v>1.5281416607141978</v>
      </c>
    </row>
    <row r="42" spans="1:7" ht="15">
      <c r="A42" s="167" t="s">
        <v>225</v>
      </c>
      <c r="B42" s="169">
        <v>78.86946999008435</v>
      </c>
      <c r="C42" s="171">
        <v>87.48363672619105</v>
      </c>
      <c r="D42" s="171">
        <v>90.17124443040723</v>
      </c>
      <c r="E42" s="139">
        <f t="shared" si="0"/>
        <v>0.14329720285610842</v>
      </c>
      <c r="F42" s="173">
        <f t="shared" si="1"/>
        <v>11.301774440322873</v>
      </c>
      <c r="G42" s="173">
        <f t="shared" si="2"/>
        <v>2.687607704216177</v>
      </c>
    </row>
    <row r="43" spans="1:7" ht="15">
      <c r="A43" s="167" t="s">
        <v>226</v>
      </c>
      <c r="B43" s="169">
        <v>53.8744301039327</v>
      </c>
      <c r="C43" s="171">
        <v>58.81557666708855</v>
      </c>
      <c r="D43" s="171">
        <v>60.664156406832184</v>
      </c>
      <c r="E43" s="139">
        <f t="shared" si="0"/>
        <v>0.12602873552074656</v>
      </c>
      <c r="F43" s="173">
        <f t="shared" si="1"/>
        <v>6.789726302899481</v>
      </c>
      <c r="G43" s="173">
        <f t="shared" si="2"/>
        <v>1.8485797397436343</v>
      </c>
    </row>
    <row r="44" spans="1:7" ht="15">
      <c r="A44" s="167" t="s">
        <v>227</v>
      </c>
      <c r="B44" s="169">
        <v>57.422620739853336</v>
      </c>
      <c r="C44" s="171">
        <v>61.46344682536557</v>
      </c>
      <c r="D44" s="171">
        <v>64.25634422531232</v>
      </c>
      <c r="E44" s="139">
        <f t="shared" si="0"/>
        <v>0.11900751650500925</v>
      </c>
      <c r="F44" s="173">
        <f t="shared" si="1"/>
        <v>6.833723485458982</v>
      </c>
      <c r="G44" s="173">
        <f t="shared" si="2"/>
        <v>2.792897399946746</v>
      </c>
    </row>
    <row r="45" spans="1:7" ht="15">
      <c r="A45" s="167" t="s">
        <v>228</v>
      </c>
      <c r="B45" s="169">
        <v>51.57458593112453</v>
      </c>
      <c r="C45" s="171">
        <v>56.26642857565104</v>
      </c>
      <c r="D45" s="171">
        <v>57.14127363224945</v>
      </c>
      <c r="E45" s="139">
        <f t="shared" si="0"/>
        <v>0.10793470467332444</v>
      </c>
      <c r="F45" s="173">
        <f t="shared" si="1"/>
        <v>5.56668770112492</v>
      </c>
      <c r="G45" s="173">
        <f t="shared" si="2"/>
        <v>0.87484505659841</v>
      </c>
    </row>
    <row r="46" spans="1:7" ht="15">
      <c r="A46" s="167" t="s">
        <v>229</v>
      </c>
      <c r="B46" s="169">
        <v>60.2913326452824</v>
      </c>
      <c r="C46" s="171">
        <v>67.94278169937117</v>
      </c>
      <c r="D46" s="171">
        <v>69.08019757426187</v>
      </c>
      <c r="E46" s="139">
        <f t="shared" si="0"/>
        <v>0.14577327359286976</v>
      </c>
      <c r="F46" s="173">
        <f t="shared" si="1"/>
        <v>8.788864928979471</v>
      </c>
      <c r="G46" s="173">
        <f t="shared" si="2"/>
        <v>1.1374158748907064</v>
      </c>
    </row>
    <row r="47" spans="1:7" ht="15">
      <c r="A47" s="167" t="s">
        <v>304</v>
      </c>
      <c r="B47" s="169">
        <v>53.881487408735765</v>
      </c>
      <c r="C47" s="171">
        <v>57.00289963857196</v>
      </c>
      <c r="D47" s="171">
        <v>60.59470140428069</v>
      </c>
      <c r="E47" s="139">
        <f t="shared" si="0"/>
        <v>0.12459221744603356</v>
      </c>
      <c r="F47" s="173">
        <f t="shared" si="1"/>
        <v>6.713213995544926</v>
      </c>
      <c r="G47" s="173">
        <f t="shared" si="2"/>
        <v>3.5918017657087304</v>
      </c>
    </row>
    <row r="48" spans="1:7" ht="15">
      <c r="A48" s="167" t="s">
        <v>230</v>
      </c>
      <c r="B48" s="169">
        <v>49.649879653980115</v>
      </c>
      <c r="C48" s="171">
        <v>54.52850535209962</v>
      </c>
      <c r="D48" s="171">
        <v>54.470770563358755</v>
      </c>
      <c r="E48" s="139">
        <f t="shared" si="0"/>
        <v>0.0970977360464192</v>
      </c>
      <c r="F48" s="173">
        <f t="shared" si="1"/>
        <v>4.82089090937864</v>
      </c>
      <c r="G48" s="173">
        <f t="shared" si="2"/>
        <v>-0.05773478874086635</v>
      </c>
    </row>
    <row r="49" spans="1:7" ht="15">
      <c r="A49" s="167" t="s">
        <v>232</v>
      </c>
      <c r="B49" s="169">
        <v>55.99739603735413</v>
      </c>
      <c r="C49" s="171">
        <v>63.1437961505711</v>
      </c>
      <c r="D49" s="171">
        <v>63.04402805351397</v>
      </c>
      <c r="E49" s="139">
        <f t="shared" si="0"/>
        <v>0.125838565983662</v>
      </c>
      <c r="F49" s="173">
        <f t="shared" si="1"/>
        <v>7.04663201615984</v>
      </c>
      <c r="G49" s="173">
        <f t="shared" si="2"/>
        <v>-0.09976809705712952</v>
      </c>
    </row>
    <row r="50" spans="1:7" ht="15">
      <c r="A50" s="167" t="s">
        <v>233</v>
      </c>
      <c r="B50" s="169">
        <v>56.1013212985257</v>
      </c>
      <c r="C50" s="171">
        <v>59.063886092962406</v>
      </c>
      <c r="D50" s="171">
        <v>61.01051558836043</v>
      </c>
      <c r="E50" s="139">
        <f t="shared" si="0"/>
        <v>0.08750585861805255</v>
      </c>
      <c r="F50" s="173">
        <f t="shared" si="1"/>
        <v>4.90919428983473</v>
      </c>
      <c r="G50" s="173">
        <f t="shared" si="2"/>
        <v>1.946629495398021</v>
      </c>
    </row>
    <row r="51" spans="1:7" ht="15">
      <c r="A51" s="167" t="s">
        <v>234</v>
      </c>
      <c r="B51" s="169">
        <v>49.49641668178093</v>
      </c>
      <c r="C51" s="171">
        <v>54.48230796870385</v>
      </c>
      <c r="D51" s="171">
        <v>55.07968873361289</v>
      </c>
      <c r="E51" s="139">
        <f t="shared" si="0"/>
        <v>0.11280154051812606</v>
      </c>
      <c r="F51" s="173">
        <f t="shared" si="1"/>
        <v>5.583272051831962</v>
      </c>
      <c r="G51" s="173">
        <f t="shared" si="2"/>
        <v>0.5973807649090404</v>
      </c>
    </row>
    <row r="52" spans="1:7" ht="15">
      <c r="A52" s="167" t="s">
        <v>235</v>
      </c>
      <c r="B52" s="169">
        <v>51.41920235904864</v>
      </c>
      <c r="C52" s="171">
        <v>54.94020775780094</v>
      </c>
      <c r="D52" s="171">
        <v>56.652883532972986</v>
      </c>
      <c r="E52" s="139">
        <f t="shared" si="0"/>
        <v>0.10178456556713456</v>
      </c>
      <c r="F52" s="173">
        <f t="shared" si="1"/>
        <v>5.233681173924346</v>
      </c>
      <c r="G52" s="173">
        <f t="shared" si="2"/>
        <v>1.7126757751720447</v>
      </c>
    </row>
    <row r="53" spans="1:7" ht="15">
      <c r="A53" s="167" t="s">
        <v>236</v>
      </c>
      <c r="B53" s="169">
        <v>49.69111595569106</v>
      </c>
      <c r="C53" s="171">
        <v>55.00725918654301</v>
      </c>
      <c r="D53" s="171">
        <v>55.967553262513654</v>
      </c>
      <c r="E53" s="139">
        <f t="shared" si="0"/>
        <v>0.12630904309774837</v>
      </c>
      <c r="F53" s="173">
        <f t="shared" si="1"/>
        <v>6.276437306822594</v>
      </c>
      <c r="G53" s="173">
        <f t="shared" si="2"/>
        <v>0.9602940759706442</v>
      </c>
    </row>
    <row r="54" spans="1:7" ht="15">
      <c r="A54" s="167" t="s">
        <v>238</v>
      </c>
      <c r="B54" s="169">
        <v>61.79463849045894</v>
      </c>
      <c r="C54" s="171">
        <v>68.67274825894577</v>
      </c>
      <c r="D54" s="171">
        <v>67.67416067797663</v>
      </c>
      <c r="E54" s="139">
        <f t="shared" si="0"/>
        <v>0.09514615395679496</v>
      </c>
      <c r="F54" s="173">
        <f t="shared" si="1"/>
        <v>5.8795221875176935</v>
      </c>
      <c r="G54" s="173">
        <f t="shared" si="2"/>
        <v>-0.9985875809691436</v>
      </c>
    </row>
    <row r="55" spans="1:7" ht="15">
      <c r="A55" s="167" t="s">
        <v>239</v>
      </c>
      <c r="B55" s="169">
        <v>60.48710733418055</v>
      </c>
      <c r="C55" s="171">
        <v>68.23362775179415</v>
      </c>
      <c r="D55" s="171">
        <v>69.74087832929388</v>
      </c>
      <c r="E55" s="139">
        <f t="shared" si="0"/>
        <v>0.15298749440914547</v>
      </c>
      <c r="F55" s="173">
        <f t="shared" si="1"/>
        <v>9.253770995113328</v>
      </c>
      <c r="G55" s="173">
        <f t="shared" si="2"/>
        <v>1.5072505774997325</v>
      </c>
    </row>
    <row r="56" spans="1:7" ht="15">
      <c r="A56" s="167" t="s">
        <v>240</v>
      </c>
      <c r="B56" s="169">
        <v>53.74693778449326</v>
      </c>
      <c r="C56" s="171">
        <v>59.385952813076194</v>
      </c>
      <c r="D56" s="171">
        <v>60.66635037958182</v>
      </c>
      <c r="E56" s="139">
        <f t="shared" si="0"/>
        <v>0.1287405921214158</v>
      </c>
      <c r="F56" s="173">
        <f t="shared" si="1"/>
        <v>6.919412595088559</v>
      </c>
      <c r="G56" s="173">
        <f t="shared" si="2"/>
        <v>1.280397566505627</v>
      </c>
    </row>
    <row r="57" spans="1:7" ht="15">
      <c r="A57" s="167" t="s">
        <v>241</v>
      </c>
      <c r="B57" s="169">
        <v>57.6841090352777</v>
      </c>
      <c r="C57" s="171">
        <v>63.76239310343506</v>
      </c>
      <c r="D57" s="171">
        <v>65.28971422136631</v>
      </c>
      <c r="E57" s="139">
        <f t="shared" si="0"/>
        <v>0.13184922699312687</v>
      </c>
      <c r="F57" s="173">
        <f t="shared" si="1"/>
        <v>7.60560518608861</v>
      </c>
      <c r="G57" s="173">
        <f t="shared" si="2"/>
        <v>1.5273211179312511</v>
      </c>
    </row>
    <row r="58" spans="1:7" ht="15">
      <c r="A58" s="167" t="s">
        <v>242</v>
      </c>
      <c r="B58" s="169">
        <v>51.44086697060337</v>
      </c>
      <c r="C58" s="171">
        <v>54.77109884462569</v>
      </c>
      <c r="D58" s="171">
        <v>56.275651275901126</v>
      </c>
      <c r="E58" s="139">
        <f t="shared" si="0"/>
        <v>0.09398722436114189</v>
      </c>
      <c r="F58" s="173">
        <f t="shared" si="1"/>
        <v>4.834784305297752</v>
      </c>
      <c r="G58" s="173">
        <f t="shared" si="2"/>
        <v>1.5045524312754353</v>
      </c>
    </row>
    <row r="59" spans="1:7" ht="15">
      <c r="A59" s="167" t="s">
        <v>243</v>
      </c>
      <c r="B59" s="169">
        <v>58.04771566493546</v>
      </c>
      <c r="C59" s="171">
        <v>62.38617415470125</v>
      </c>
      <c r="D59" s="171">
        <v>64.70414464820287</v>
      </c>
      <c r="E59" s="139">
        <f t="shared" si="0"/>
        <v>0.11467167841177117</v>
      </c>
      <c r="F59" s="173">
        <f t="shared" si="1"/>
        <v>6.656428983267411</v>
      </c>
      <c r="G59" s="173">
        <f t="shared" si="2"/>
        <v>2.317970493501619</v>
      </c>
    </row>
    <row r="60" spans="1:7" ht="15">
      <c r="A60" s="167" t="s">
        <v>246</v>
      </c>
      <c r="B60" s="169">
        <v>61.75670598025657</v>
      </c>
      <c r="C60" s="171">
        <v>70.41350005623696</v>
      </c>
      <c r="D60" s="171">
        <v>71.91533194542019</v>
      </c>
      <c r="E60" s="139">
        <f t="shared" si="0"/>
        <v>0.16449429748424899</v>
      </c>
      <c r="F60" s="173">
        <f t="shared" si="1"/>
        <v>10.158625965163623</v>
      </c>
      <c r="G60" s="173">
        <f t="shared" si="2"/>
        <v>1.5018318891832365</v>
      </c>
    </row>
    <row r="61" spans="1:7" ht="15">
      <c r="A61" s="167" t="s">
        <v>247</v>
      </c>
      <c r="B61" s="169">
        <v>51.529193694228034</v>
      </c>
      <c r="C61" s="171">
        <v>54.985046648213654</v>
      </c>
      <c r="D61" s="171">
        <v>58.241986341792426</v>
      </c>
      <c r="E61" s="139">
        <f t="shared" si="0"/>
        <v>0.13027164149700862</v>
      </c>
      <c r="F61" s="173">
        <f t="shared" si="1"/>
        <v>6.712792647564392</v>
      </c>
      <c r="G61" s="173">
        <f t="shared" si="2"/>
        <v>3.256939693578772</v>
      </c>
    </row>
    <row r="62" spans="1:7" ht="15">
      <c r="A62" s="167" t="s">
        <v>248</v>
      </c>
      <c r="B62" s="169">
        <v>53.11295489794652</v>
      </c>
      <c r="C62" s="171">
        <v>58.20029663786431</v>
      </c>
      <c r="D62" s="171">
        <v>59.09967324124506</v>
      </c>
      <c r="E62" s="139">
        <f t="shared" si="0"/>
        <v>0.11271672522836788</v>
      </c>
      <c r="F62" s="173">
        <f t="shared" si="1"/>
        <v>5.986718343298534</v>
      </c>
      <c r="G62" s="173">
        <f t="shared" si="2"/>
        <v>0.8993766033807447</v>
      </c>
    </row>
    <row r="63" spans="1:7" ht="15">
      <c r="A63" s="167" t="s">
        <v>249</v>
      </c>
      <c r="B63" s="169">
        <v>59.01706024398658</v>
      </c>
      <c r="C63" s="171">
        <v>56.77115628501422</v>
      </c>
      <c r="D63" s="171">
        <v>64.01691793538804</v>
      </c>
      <c r="E63" s="139">
        <f t="shared" si="0"/>
        <v>0.08471885367944787</v>
      </c>
      <c r="F63" s="173">
        <f t="shared" si="1"/>
        <v>4.999857691401459</v>
      </c>
      <c r="G63" s="173">
        <f t="shared" si="2"/>
        <v>7.245761650373815</v>
      </c>
    </row>
    <row r="64" spans="1:7" ht="15">
      <c r="A64" s="167" t="s">
        <v>244</v>
      </c>
      <c r="B64" s="169">
        <v>52.97581306801091</v>
      </c>
      <c r="C64" s="171">
        <v>57.32641673370208</v>
      </c>
      <c r="D64" s="171">
        <v>58.80578065891668</v>
      </c>
      <c r="E64" s="139">
        <f t="shared" si="0"/>
        <v>0.11004961044054577</v>
      </c>
      <c r="F64" s="173">
        <f t="shared" si="1"/>
        <v>5.829967590905774</v>
      </c>
      <c r="G64" s="173">
        <f t="shared" si="2"/>
        <v>1.4793639252145994</v>
      </c>
    </row>
    <row r="65" spans="1:7" ht="15">
      <c r="A65" s="167" t="s">
        <v>250</v>
      </c>
      <c r="B65" s="169">
        <v>50.20950508316385</v>
      </c>
      <c r="C65" s="171">
        <v>56.967667394890086</v>
      </c>
      <c r="D65" s="171">
        <v>56.014959494517036</v>
      </c>
      <c r="E65" s="139">
        <f t="shared" si="0"/>
        <v>0.11562460935907258</v>
      </c>
      <c r="F65" s="173">
        <f t="shared" si="1"/>
        <v>5.805454411353189</v>
      </c>
      <c r="G65" s="173">
        <f t="shared" si="2"/>
        <v>-0.9527079003730492</v>
      </c>
    </row>
    <row r="66" spans="1:7" ht="15">
      <c r="A66" s="167" t="s">
        <v>251</v>
      </c>
      <c r="B66" s="169">
        <v>54.76657421652355</v>
      </c>
      <c r="C66" s="171">
        <v>59.53067509880276</v>
      </c>
      <c r="D66" s="171">
        <v>62.549675057937044</v>
      </c>
      <c r="E66" s="139">
        <f t="shared" si="0"/>
        <v>0.14211407145246022</v>
      </c>
      <c r="F66" s="173">
        <f t="shared" si="1"/>
        <v>7.783100841413493</v>
      </c>
      <c r="G66" s="173">
        <f t="shared" si="2"/>
        <v>3.018999959134284</v>
      </c>
    </row>
    <row r="67" spans="1:7" ht="15">
      <c r="A67" s="167" t="s">
        <v>253</v>
      </c>
      <c r="B67" s="169">
        <v>58.45619586604191</v>
      </c>
      <c r="C67" s="171">
        <v>59.44123229548009</v>
      </c>
      <c r="D67" s="171">
        <v>63.94923337569681</v>
      </c>
      <c r="E67" s="139">
        <f aca="true" t="shared" si="3" ref="E67:E83">(D67-B67)/B67</f>
        <v>0.0939684395858179</v>
      </c>
      <c r="F67" s="173">
        <f aca="true" t="shared" si="4" ref="F67:F83">(D67-B67)</f>
        <v>5.493037509654897</v>
      </c>
      <c r="G67" s="173">
        <f aca="true" t="shared" si="5" ref="G67:G83">(D67-C67)</f>
        <v>4.508001080216715</v>
      </c>
    </row>
    <row r="68" spans="1:7" ht="15">
      <c r="A68" s="167" t="s">
        <v>254</v>
      </c>
      <c r="B68" s="169">
        <v>74.53533334104822</v>
      </c>
      <c r="C68" s="171">
        <v>76.2227690475524</v>
      </c>
      <c r="D68" s="171">
        <v>83.25470074847888</v>
      </c>
      <c r="E68" s="139">
        <f t="shared" si="3"/>
        <v>0.1169830068047569</v>
      </c>
      <c r="F68" s="173">
        <f t="shared" si="4"/>
        <v>8.719367407430667</v>
      </c>
      <c r="G68" s="173">
        <f t="shared" si="5"/>
        <v>7.031931700926478</v>
      </c>
    </row>
    <row r="69" spans="1:7" ht="15">
      <c r="A69" s="167" t="s">
        <v>180</v>
      </c>
      <c r="B69" s="169">
        <v>53.000086119602145</v>
      </c>
      <c r="C69" s="171">
        <v>59.80262500087401</v>
      </c>
      <c r="D69" s="171">
        <v>61.60452542515014</v>
      </c>
      <c r="E69" s="139">
        <f t="shared" si="3"/>
        <v>0.16234764762704104</v>
      </c>
      <c r="F69" s="173">
        <f t="shared" si="4"/>
        <v>8.604439305547999</v>
      </c>
      <c r="G69" s="173">
        <f t="shared" si="5"/>
        <v>1.801900424276134</v>
      </c>
    </row>
    <row r="70" spans="1:7" ht="15">
      <c r="A70" s="167" t="s">
        <v>190</v>
      </c>
      <c r="B70" s="169">
        <v>54.60333203607893</v>
      </c>
      <c r="C70" s="171">
        <v>55.48161242261679</v>
      </c>
      <c r="D70" s="171">
        <v>58.30099295153761</v>
      </c>
      <c r="E70" s="139">
        <f t="shared" si="3"/>
        <v>0.0677185947739501</v>
      </c>
      <c r="F70" s="173">
        <f t="shared" si="4"/>
        <v>3.697660915458677</v>
      </c>
      <c r="G70" s="173">
        <f t="shared" si="5"/>
        <v>2.819380528920817</v>
      </c>
    </row>
    <row r="71" spans="1:7" ht="15">
      <c r="A71" s="167" t="s">
        <v>218</v>
      </c>
      <c r="B71" s="169">
        <v>52.98938556946475</v>
      </c>
      <c r="C71" s="171">
        <v>58.0570571697066</v>
      </c>
      <c r="D71" s="171">
        <v>58.8228544464995</v>
      </c>
      <c r="E71" s="139">
        <f t="shared" si="3"/>
        <v>0.11008749798367724</v>
      </c>
      <c r="F71" s="173">
        <f t="shared" si="4"/>
        <v>5.833468877034747</v>
      </c>
      <c r="G71" s="173">
        <f t="shared" si="5"/>
        <v>0.7657972767928953</v>
      </c>
    </row>
    <row r="72" spans="1:7" ht="15">
      <c r="A72" s="167" t="s">
        <v>223</v>
      </c>
      <c r="B72" s="169">
        <v>66.14450800387507</v>
      </c>
      <c r="C72" s="171">
        <v>70.93383719113025</v>
      </c>
      <c r="D72" s="171">
        <v>76.70621767710557</v>
      </c>
      <c r="E72" s="139">
        <f t="shared" si="3"/>
        <v>0.15967629047315218</v>
      </c>
      <c r="F72" s="173">
        <f t="shared" si="4"/>
        <v>10.561709673230496</v>
      </c>
      <c r="G72" s="173">
        <f t="shared" si="5"/>
        <v>5.772380485975319</v>
      </c>
    </row>
    <row r="73" spans="1:7" ht="15">
      <c r="A73" s="167" t="s">
        <v>189</v>
      </c>
      <c r="B73" s="169">
        <v>59.82367842118969</v>
      </c>
      <c r="C73" s="171">
        <v>65.66155158520039</v>
      </c>
      <c r="D73" s="171">
        <v>66.60053240041728</v>
      </c>
      <c r="E73" s="139">
        <f t="shared" si="3"/>
        <v>0.1132804628213435</v>
      </c>
      <c r="F73" s="173">
        <f t="shared" si="4"/>
        <v>6.776853979227589</v>
      </c>
      <c r="G73" s="173">
        <f t="shared" si="5"/>
        <v>0.9389808152168939</v>
      </c>
    </row>
    <row r="74" spans="1:7" ht="15">
      <c r="A74" s="167" t="s">
        <v>245</v>
      </c>
      <c r="B74" s="169">
        <v>49.904784141166964</v>
      </c>
      <c r="C74" s="171">
        <v>54.96668263479764</v>
      </c>
      <c r="D74" s="171">
        <v>57.50326421849092</v>
      </c>
      <c r="E74" s="139">
        <f t="shared" si="3"/>
        <v>0.15225955202671426</v>
      </c>
      <c r="F74" s="173">
        <f t="shared" si="4"/>
        <v>7.598480077323956</v>
      </c>
      <c r="G74" s="173">
        <f t="shared" si="5"/>
        <v>2.536581583693277</v>
      </c>
    </row>
    <row r="75" spans="1:7" ht="15">
      <c r="A75" s="167" t="s">
        <v>188</v>
      </c>
      <c r="B75" s="169">
        <v>50.86507739364712</v>
      </c>
      <c r="C75" s="171">
        <v>55.3811963933535</v>
      </c>
      <c r="D75" s="171">
        <v>57.544253516400545</v>
      </c>
      <c r="E75" s="139">
        <f t="shared" si="3"/>
        <v>0.13131162803632404</v>
      </c>
      <c r="F75" s="173">
        <f t="shared" si="4"/>
        <v>6.679176122753425</v>
      </c>
      <c r="G75" s="173">
        <f t="shared" si="5"/>
        <v>2.1630571230470466</v>
      </c>
    </row>
    <row r="76" spans="1:7" ht="15">
      <c r="A76" s="167" t="s">
        <v>184</v>
      </c>
      <c r="B76" s="169">
        <v>54.44511114372481</v>
      </c>
      <c r="C76" s="171">
        <v>57.220776501821874</v>
      </c>
      <c r="D76" s="171">
        <v>59.37777101203714</v>
      </c>
      <c r="E76" s="139">
        <f t="shared" si="3"/>
        <v>0.09059876570535484</v>
      </c>
      <c r="F76" s="173">
        <f t="shared" si="4"/>
        <v>4.932659868312328</v>
      </c>
      <c r="G76" s="173">
        <f t="shared" si="5"/>
        <v>2.156994510215263</v>
      </c>
    </row>
    <row r="77" spans="1:7" ht="15">
      <c r="A77" s="167" t="s">
        <v>212</v>
      </c>
      <c r="B77" s="169">
        <v>52.03129775184708</v>
      </c>
      <c r="C77" s="171">
        <v>56.04177327082464</v>
      </c>
      <c r="D77" s="171">
        <v>59.01932255393756</v>
      </c>
      <c r="E77" s="139">
        <f t="shared" si="3"/>
        <v>0.13430425732255383</v>
      </c>
      <c r="F77" s="173">
        <f t="shared" si="4"/>
        <v>6.988024802090486</v>
      </c>
      <c r="G77" s="173">
        <f t="shared" si="5"/>
        <v>2.9775492831129213</v>
      </c>
    </row>
    <row r="78" spans="1:7" ht="15">
      <c r="A78" s="167" t="s">
        <v>252</v>
      </c>
      <c r="B78" s="169">
        <v>59.10320974234181</v>
      </c>
      <c r="C78" s="171">
        <v>63.874072756170754</v>
      </c>
      <c r="D78" s="171">
        <v>65.66548198063285</v>
      </c>
      <c r="E78" s="139">
        <f t="shared" si="3"/>
        <v>0.11103072518225342</v>
      </c>
      <c r="F78" s="173">
        <f t="shared" si="4"/>
        <v>6.562272238291037</v>
      </c>
      <c r="G78" s="173">
        <f t="shared" si="5"/>
        <v>1.7914092244620932</v>
      </c>
    </row>
    <row r="79" spans="1:7" ht="15">
      <c r="A79" s="167" t="s">
        <v>217</v>
      </c>
      <c r="B79" s="169">
        <v>60.8774745744567</v>
      </c>
      <c r="C79" s="171">
        <v>68.48844113359448</v>
      </c>
      <c r="D79" s="171">
        <v>68.88241413723928</v>
      </c>
      <c r="E79" s="139">
        <f t="shared" si="3"/>
        <v>0.1314926353095031</v>
      </c>
      <c r="F79" s="173">
        <f t="shared" si="4"/>
        <v>8.004939562782582</v>
      </c>
      <c r="G79" s="173">
        <f t="shared" si="5"/>
        <v>0.3939730036448026</v>
      </c>
    </row>
    <row r="80" spans="1:7" ht="15">
      <c r="A80" s="167" t="s">
        <v>222</v>
      </c>
      <c r="B80" s="169">
        <v>49.02427221431128</v>
      </c>
      <c r="C80" s="171">
        <v>52.14880776703805</v>
      </c>
      <c r="D80" s="171">
        <v>54.28766466755612</v>
      </c>
      <c r="E80" s="139">
        <f t="shared" si="3"/>
        <v>0.10736299011713504</v>
      </c>
      <c r="F80" s="173">
        <f t="shared" si="4"/>
        <v>5.26339245324484</v>
      </c>
      <c r="G80" s="173">
        <f t="shared" si="5"/>
        <v>2.1388569005180713</v>
      </c>
    </row>
    <row r="81" spans="1:7" ht="15">
      <c r="A81" s="167" t="s">
        <v>237</v>
      </c>
      <c r="B81" s="169">
        <v>53.75287170680739</v>
      </c>
      <c r="C81" s="171">
        <v>59.289434242016455</v>
      </c>
      <c r="D81" s="171">
        <v>61.375487695983395</v>
      </c>
      <c r="E81" s="139">
        <f t="shared" si="3"/>
        <v>0.14180853500726842</v>
      </c>
      <c r="F81" s="173">
        <f t="shared" si="4"/>
        <v>7.622615989176005</v>
      </c>
      <c r="G81" s="173">
        <f t="shared" si="5"/>
        <v>2.08605345396694</v>
      </c>
    </row>
    <row r="82" spans="1:7" ht="15" thickBot="1">
      <c r="A82" s="167" t="s">
        <v>201</v>
      </c>
      <c r="B82" s="169">
        <v>53.57951784994235</v>
      </c>
      <c r="C82" s="171">
        <v>59.63682577778776</v>
      </c>
      <c r="D82" s="171">
        <v>60.93233845535648</v>
      </c>
      <c r="E82" s="139">
        <f t="shared" si="3"/>
        <v>0.13723192929818503</v>
      </c>
      <c r="F82" s="173">
        <f t="shared" si="4"/>
        <v>7.352820605414131</v>
      </c>
      <c r="G82" s="173">
        <f t="shared" si="5"/>
        <v>1.2955126775687162</v>
      </c>
    </row>
    <row r="83" spans="1:7" ht="15" thickBot="1">
      <c r="A83" s="174" t="s">
        <v>174</v>
      </c>
      <c r="B83" s="175">
        <v>62.40949496653835</v>
      </c>
      <c r="C83" s="164">
        <v>69.16435918502276</v>
      </c>
      <c r="D83" s="164">
        <v>70.3294460419783</v>
      </c>
      <c r="E83" s="145">
        <f t="shared" si="3"/>
        <v>0.1269029829465266</v>
      </c>
      <c r="F83" s="176">
        <f t="shared" si="4"/>
        <v>7.919951075439954</v>
      </c>
      <c r="G83" s="176">
        <f t="shared" si="5"/>
        <v>1.16508685695554</v>
      </c>
    </row>
    <row r="84" spans="2:4" ht="15">
      <c r="B84" s="116"/>
      <c r="C84" s="117"/>
      <c r="D84" s="117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selection activeCell="E88" sqref="E88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</cols>
  <sheetData>
    <row r="1" spans="1:8" s="151" customFormat="1" ht="66.5" customHeight="1" thickBot="1">
      <c r="A1" s="1" t="s">
        <v>92</v>
      </c>
      <c r="B1" s="110" t="s">
        <v>175</v>
      </c>
      <c r="C1" s="1">
        <v>41852</v>
      </c>
      <c r="D1" s="110">
        <v>42186</v>
      </c>
      <c r="E1" s="110">
        <v>42217</v>
      </c>
      <c r="F1" s="110" t="s">
        <v>363</v>
      </c>
      <c r="G1" s="110" t="s">
        <v>364</v>
      </c>
      <c r="H1" s="114" t="s">
        <v>365</v>
      </c>
    </row>
    <row r="2" spans="1:8" ht="15">
      <c r="A2" s="127">
        <v>1</v>
      </c>
      <c r="B2" s="128" t="s">
        <v>93</v>
      </c>
      <c r="C2" s="177">
        <v>37169</v>
      </c>
      <c r="D2" s="177">
        <v>38441</v>
      </c>
      <c r="E2" s="177">
        <v>38563</v>
      </c>
      <c r="F2" s="131">
        <f>(E2-C2)/C2</f>
        <v>0.037504371922838925</v>
      </c>
      <c r="G2" s="179">
        <f>E2-C2</f>
        <v>1394</v>
      </c>
      <c r="H2" s="179">
        <f>E2-D2</f>
        <v>122</v>
      </c>
    </row>
    <row r="3" spans="1:8" ht="15">
      <c r="A3" s="135">
        <v>2</v>
      </c>
      <c r="B3" s="136" t="s">
        <v>94</v>
      </c>
      <c r="C3" s="178">
        <v>5327</v>
      </c>
      <c r="D3" s="178">
        <v>5711</v>
      </c>
      <c r="E3" s="178">
        <v>5786</v>
      </c>
      <c r="F3" s="139">
        <f aca="true" t="shared" si="0" ref="F3:F66">(E3-C3)/C3</f>
        <v>0.08616482072461047</v>
      </c>
      <c r="G3" s="180">
        <f aca="true" t="shared" si="1" ref="G3:G66">E3-C3</f>
        <v>459</v>
      </c>
      <c r="H3" s="180">
        <f aca="true" t="shared" si="2" ref="H3:H66">E3-D3</f>
        <v>75</v>
      </c>
    </row>
    <row r="4" spans="1:8" ht="15">
      <c r="A4" s="135">
        <v>3</v>
      </c>
      <c r="B4" s="136" t="s">
        <v>95</v>
      </c>
      <c r="C4" s="178">
        <v>11315</v>
      </c>
      <c r="D4" s="178">
        <v>11770</v>
      </c>
      <c r="E4" s="178">
        <v>11975</v>
      </c>
      <c r="F4" s="139">
        <f t="shared" si="0"/>
        <v>0.058329650905877155</v>
      </c>
      <c r="G4" s="180">
        <f t="shared" si="1"/>
        <v>660</v>
      </c>
      <c r="H4" s="180">
        <f t="shared" si="2"/>
        <v>205</v>
      </c>
    </row>
    <row r="5" spans="1:8" ht="15">
      <c r="A5" s="135">
        <v>4</v>
      </c>
      <c r="B5" s="136" t="s">
        <v>96</v>
      </c>
      <c r="C5" s="178">
        <v>2071</v>
      </c>
      <c r="D5" s="178">
        <v>2172</v>
      </c>
      <c r="E5" s="178">
        <v>2222</v>
      </c>
      <c r="F5" s="139">
        <f t="shared" si="0"/>
        <v>0.07291163689039111</v>
      </c>
      <c r="G5" s="180">
        <f t="shared" si="1"/>
        <v>151</v>
      </c>
      <c r="H5" s="180">
        <f t="shared" si="2"/>
        <v>50</v>
      </c>
    </row>
    <row r="6" spans="1:8" ht="15">
      <c r="A6" s="135">
        <v>5</v>
      </c>
      <c r="B6" s="136" t="s">
        <v>97</v>
      </c>
      <c r="C6" s="178">
        <v>5289</v>
      </c>
      <c r="D6" s="178">
        <v>5462</v>
      </c>
      <c r="E6" s="178">
        <v>5481</v>
      </c>
      <c r="F6" s="139">
        <f t="shared" si="0"/>
        <v>0.036301758366420876</v>
      </c>
      <c r="G6" s="180">
        <f t="shared" si="1"/>
        <v>192</v>
      </c>
      <c r="H6" s="180">
        <f t="shared" si="2"/>
        <v>19</v>
      </c>
    </row>
    <row r="7" spans="1:8" ht="15">
      <c r="A7" s="135">
        <v>6</v>
      </c>
      <c r="B7" s="136" t="s">
        <v>98</v>
      </c>
      <c r="C7" s="178">
        <v>129794</v>
      </c>
      <c r="D7" s="178">
        <v>133983</v>
      </c>
      <c r="E7" s="178">
        <v>134695</v>
      </c>
      <c r="F7" s="139">
        <f t="shared" si="0"/>
        <v>0.037759834815168654</v>
      </c>
      <c r="G7" s="180">
        <f t="shared" si="1"/>
        <v>4901</v>
      </c>
      <c r="H7" s="180">
        <f t="shared" si="2"/>
        <v>712</v>
      </c>
    </row>
    <row r="8" spans="1:8" ht="15">
      <c r="A8" s="135">
        <v>7</v>
      </c>
      <c r="B8" s="136" t="s">
        <v>99</v>
      </c>
      <c r="C8" s="178">
        <v>66905</v>
      </c>
      <c r="D8" s="178">
        <v>69638</v>
      </c>
      <c r="E8" s="178">
        <v>70072</v>
      </c>
      <c r="F8" s="139">
        <f t="shared" si="0"/>
        <v>0.04733577460578432</v>
      </c>
      <c r="G8" s="180">
        <f t="shared" si="1"/>
        <v>3167</v>
      </c>
      <c r="H8" s="180">
        <f t="shared" si="2"/>
        <v>434</v>
      </c>
    </row>
    <row r="9" spans="1:8" ht="15">
      <c r="A9" s="135">
        <v>8</v>
      </c>
      <c r="B9" s="136" t="s">
        <v>100</v>
      </c>
      <c r="C9" s="178">
        <v>3196</v>
      </c>
      <c r="D9" s="178">
        <v>3358</v>
      </c>
      <c r="E9" s="178">
        <v>3363</v>
      </c>
      <c r="F9" s="139">
        <f t="shared" si="0"/>
        <v>0.05225281602002503</v>
      </c>
      <c r="G9" s="180">
        <f t="shared" si="1"/>
        <v>167</v>
      </c>
      <c r="H9" s="180">
        <f t="shared" si="2"/>
        <v>5</v>
      </c>
    </row>
    <row r="10" spans="1:8" ht="15">
      <c r="A10" s="135">
        <v>9</v>
      </c>
      <c r="B10" s="136" t="s">
        <v>101</v>
      </c>
      <c r="C10" s="178">
        <v>23926</v>
      </c>
      <c r="D10" s="178">
        <v>25086</v>
      </c>
      <c r="E10" s="178">
        <v>25218</v>
      </c>
      <c r="F10" s="139">
        <f t="shared" si="0"/>
        <v>0.05399983281785505</v>
      </c>
      <c r="G10" s="180">
        <f t="shared" si="1"/>
        <v>1292</v>
      </c>
      <c r="H10" s="180">
        <f t="shared" si="2"/>
        <v>132</v>
      </c>
    </row>
    <row r="11" spans="1:8" ht="15">
      <c r="A11" s="135">
        <v>10</v>
      </c>
      <c r="B11" s="136" t="s">
        <v>102</v>
      </c>
      <c r="C11" s="178">
        <v>25619</v>
      </c>
      <c r="D11" s="178">
        <v>26515</v>
      </c>
      <c r="E11" s="178">
        <v>26714</v>
      </c>
      <c r="F11" s="139">
        <f t="shared" si="0"/>
        <v>0.0427417151332995</v>
      </c>
      <c r="G11" s="180">
        <f t="shared" si="1"/>
        <v>1095</v>
      </c>
      <c r="H11" s="180">
        <f t="shared" si="2"/>
        <v>199</v>
      </c>
    </row>
    <row r="12" spans="1:8" ht="15">
      <c r="A12" s="135">
        <v>11</v>
      </c>
      <c r="B12" s="136" t="s">
        <v>103</v>
      </c>
      <c r="C12" s="178">
        <v>4204</v>
      </c>
      <c r="D12" s="178">
        <v>4249</v>
      </c>
      <c r="E12" s="178">
        <v>4298</v>
      </c>
      <c r="F12" s="139">
        <f t="shared" si="0"/>
        <v>0.02235965746907707</v>
      </c>
      <c r="G12" s="180">
        <f t="shared" si="1"/>
        <v>94</v>
      </c>
      <c r="H12" s="180">
        <f t="shared" si="2"/>
        <v>49</v>
      </c>
    </row>
    <row r="13" spans="1:8" ht="15">
      <c r="A13" s="135">
        <v>12</v>
      </c>
      <c r="B13" s="136" t="s">
        <v>104</v>
      </c>
      <c r="C13" s="178">
        <v>1750</v>
      </c>
      <c r="D13" s="178">
        <v>1966</v>
      </c>
      <c r="E13" s="178">
        <v>2009</v>
      </c>
      <c r="F13" s="139">
        <f t="shared" si="0"/>
        <v>0.148</v>
      </c>
      <c r="G13" s="180">
        <f t="shared" si="1"/>
        <v>259</v>
      </c>
      <c r="H13" s="180">
        <f t="shared" si="2"/>
        <v>43</v>
      </c>
    </row>
    <row r="14" spans="1:8" ht="15">
      <c r="A14" s="135">
        <v>13</v>
      </c>
      <c r="B14" s="136" t="s">
        <v>105</v>
      </c>
      <c r="C14" s="178">
        <v>2372</v>
      </c>
      <c r="D14" s="178">
        <v>2395</v>
      </c>
      <c r="E14" s="178">
        <v>2450</v>
      </c>
      <c r="F14" s="139">
        <f t="shared" si="0"/>
        <v>0.03288364249578415</v>
      </c>
      <c r="G14" s="180">
        <f t="shared" si="1"/>
        <v>78</v>
      </c>
      <c r="H14" s="180">
        <f t="shared" si="2"/>
        <v>55</v>
      </c>
    </row>
    <row r="15" spans="1:8" ht="15">
      <c r="A15" s="135">
        <v>14</v>
      </c>
      <c r="B15" s="136" t="s">
        <v>106</v>
      </c>
      <c r="C15" s="178">
        <v>6575</v>
      </c>
      <c r="D15" s="178">
        <v>6707</v>
      </c>
      <c r="E15" s="178">
        <v>6819</v>
      </c>
      <c r="F15" s="139">
        <f t="shared" si="0"/>
        <v>0.037110266159695815</v>
      </c>
      <c r="G15" s="180">
        <f t="shared" si="1"/>
        <v>244</v>
      </c>
      <c r="H15" s="180">
        <f t="shared" si="2"/>
        <v>112</v>
      </c>
    </row>
    <row r="16" spans="1:8" ht="15">
      <c r="A16" s="135">
        <v>15</v>
      </c>
      <c r="B16" s="136" t="s">
        <v>107</v>
      </c>
      <c r="C16" s="178">
        <v>5384</v>
      </c>
      <c r="D16" s="178">
        <v>5530</v>
      </c>
      <c r="E16" s="178">
        <v>5582</v>
      </c>
      <c r="F16" s="139">
        <f t="shared" si="0"/>
        <v>0.03677563150074294</v>
      </c>
      <c r="G16" s="180">
        <f t="shared" si="1"/>
        <v>198</v>
      </c>
      <c r="H16" s="180">
        <f t="shared" si="2"/>
        <v>52</v>
      </c>
    </row>
    <row r="17" spans="1:8" ht="15">
      <c r="A17" s="135">
        <v>16</v>
      </c>
      <c r="B17" s="136" t="s">
        <v>108</v>
      </c>
      <c r="C17" s="178">
        <v>66983</v>
      </c>
      <c r="D17" s="178">
        <v>69533</v>
      </c>
      <c r="E17" s="178">
        <v>70074</v>
      </c>
      <c r="F17" s="139">
        <f t="shared" si="0"/>
        <v>0.04614603705417793</v>
      </c>
      <c r="G17" s="180">
        <f t="shared" si="1"/>
        <v>3091</v>
      </c>
      <c r="H17" s="180">
        <f t="shared" si="2"/>
        <v>541</v>
      </c>
    </row>
    <row r="18" spans="1:8" ht="15">
      <c r="A18" s="135">
        <v>17</v>
      </c>
      <c r="B18" s="136" t="s">
        <v>109</v>
      </c>
      <c r="C18" s="178">
        <v>12438</v>
      </c>
      <c r="D18" s="178">
        <v>13063</v>
      </c>
      <c r="E18" s="178">
        <v>13144</v>
      </c>
      <c r="F18" s="139">
        <f t="shared" si="0"/>
        <v>0.05676153722463419</v>
      </c>
      <c r="G18" s="180">
        <f t="shared" si="1"/>
        <v>706</v>
      </c>
      <c r="H18" s="180">
        <f t="shared" si="2"/>
        <v>81</v>
      </c>
    </row>
    <row r="19" spans="1:8" ht="15">
      <c r="A19" s="135">
        <v>18</v>
      </c>
      <c r="B19" s="136" t="s">
        <v>110</v>
      </c>
      <c r="C19" s="178">
        <v>2658</v>
      </c>
      <c r="D19" s="178">
        <v>2733</v>
      </c>
      <c r="E19" s="178">
        <v>2792</v>
      </c>
      <c r="F19" s="139">
        <f t="shared" si="0"/>
        <v>0.05041384499623777</v>
      </c>
      <c r="G19" s="180">
        <f t="shared" si="1"/>
        <v>134</v>
      </c>
      <c r="H19" s="180">
        <f t="shared" si="2"/>
        <v>59</v>
      </c>
    </row>
    <row r="20" spans="1:8" ht="15">
      <c r="A20" s="135">
        <v>19</v>
      </c>
      <c r="B20" s="136" t="s">
        <v>111</v>
      </c>
      <c r="C20" s="178">
        <v>7496</v>
      </c>
      <c r="D20" s="178">
        <v>7764</v>
      </c>
      <c r="E20" s="178">
        <v>7881</v>
      </c>
      <c r="F20" s="139">
        <f t="shared" si="0"/>
        <v>0.05136072572038421</v>
      </c>
      <c r="G20" s="180">
        <f t="shared" si="1"/>
        <v>385</v>
      </c>
      <c r="H20" s="180">
        <f t="shared" si="2"/>
        <v>117</v>
      </c>
    </row>
    <row r="21" spans="1:8" ht="15">
      <c r="A21" s="135">
        <v>20</v>
      </c>
      <c r="B21" s="136" t="s">
        <v>112</v>
      </c>
      <c r="C21" s="178">
        <v>22825</v>
      </c>
      <c r="D21" s="178">
        <v>23667</v>
      </c>
      <c r="E21" s="178">
        <v>23832</v>
      </c>
      <c r="F21" s="139">
        <f t="shared" si="0"/>
        <v>0.04411829134720701</v>
      </c>
      <c r="G21" s="180">
        <f t="shared" si="1"/>
        <v>1007</v>
      </c>
      <c r="H21" s="180">
        <f t="shared" si="2"/>
        <v>165</v>
      </c>
    </row>
    <row r="22" spans="1:8" ht="15">
      <c r="A22" s="135">
        <v>21</v>
      </c>
      <c r="B22" s="136" t="s">
        <v>113</v>
      </c>
      <c r="C22" s="178">
        <v>12133</v>
      </c>
      <c r="D22" s="178">
        <v>12814</v>
      </c>
      <c r="E22" s="178">
        <v>12951</v>
      </c>
      <c r="F22" s="139">
        <f t="shared" si="0"/>
        <v>0.06741943459985164</v>
      </c>
      <c r="G22" s="180">
        <f t="shared" si="1"/>
        <v>818</v>
      </c>
      <c r="H22" s="180">
        <f t="shared" si="2"/>
        <v>137</v>
      </c>
    </row>
    <row r="23" spans="1:8" ht="15">
      <c r="A23" s="135">
        <v>22</v>
      </c>
      <c r="B23" s="136" t="s">
        <v>114</v>
      </c>
      <c r="C23" s="178">
        <v>8853</v>
      </c>
      <c r="D23" s="178">
        <v>9114</v>
      </c>
      <c r="E23" s="178">
        <v>9147</v>
      </c>
      <c r="F23" s="139">
        <f t="shared" si="0"/>
        <v>0.033209081667231445</v>
      </c>
      <c r="G23" s="180">
        <f t="shared" si="1"/>
        <v>294</v>
      </c>
      <c r="H23" s="180">
        <f t="shared" si="2"/>
        <v>33</v>
      </c>
    </row>
    <row r="24" spans="1:8" ht="15">
      <c r="A24" s="135">
        <v>23</v>
      </c>
      <c r="B24" s="136" t="s">
        <v>115</v>
      </c>
      <c r="C24" s="178">
        <v>6546</v>
      </c>
      <c r="D24" s="178">
        <v>6853</v>
      </c>
      <c r="E24" s="178">
        <v>6951</v>
      </c>
      <c r="F24" s="139">
        <f t="shared" si="0"/>
        <v>0.061869844179651697</v>
      </c>
      <c r="G24" s="180">
        <f t="shared" si="1"/>
        <v>405</v>
      </c>
      <c r="H24" s="180">
        <f t="shared" si="2"/>
        <v>98</v>
      </c>
    </row>
    <row r="25" spans="1:8" ht="15">
      <c r="A25" s="135">
        <v>24</v>
      </c>
      <c r="B25" s="136" t="s">
        <v>116</v>
      </c>
      <c r="C25" s="178">
        <v>3232</v>
      </c>
      <c r="D25" s="178">
        <v>3331</v>
      </c>
      <c r="E25" s="178">
        <v>3316</v>
      </c>
      <c r="F25" s="139">
        <f t="shared" si="0"/>
        <v>0.02599009900990099</v>
      </c>
      <c r="G25" s="180">
        <f t="shared" si="1"/>
        <v>84</v>
      </c>
      <c r="H25" s="180">
        <f t="shared" si="2"/>
        <v>-15</v>
      </c>
    </row>
    <row r="26" spans="1:8" ht="15">
      <c r="A26" s="135">
        <v>25</v>
      </c>
      <c r="B26" s="136" t="s">
        <v>117</v>
      </c>
      <c r="C26" s="178">
        <v>8159</v>
      </c>
      <c r="D26" s="178">
        <v>8592</v>
      </c>
      <c r="E26" s="178">
        <v>8754</v>
      </c>
      <c r="F26" s="139">
        <f t="shared" si="0"/>
        <v>0.07292560362789557</v>
      </c>
      <c r="G26" s="180">
        <f t="shared" si="1"/>
        <v>595</v>
      </c>
      <c r="H26" s="180">
        <f t="shared" si="2"/>
        <v>162</v>
      </c>
    </row>
    <row r="27" spans="1:8" ht="15">
      <c r="A27" s="135">
        <v>26</v>
      </c>
      <c r="B27" s="136" t="s">
        <v>118</v>
      </c>
      <c r="C27" s="178">
        <v>18356</v>
      </c>
      <c r="D27" s="178">
        <v>18804</v>
      </c>
      <c r="E27" s="178">
        <v>18997</v>
      </c>
      <c r="F27" s="139">
        <f t="shared" si="0"/>
        <v>0.03492046197428634</v>
      </c>
      <c r="G27" s="180">
        <f t="shared" si="1"/>
        <v>641</v>
      </c>
      <c r="H27" s="180">
        <f t="shared" si="2"/>
        <v>193</v>
      </c>
    </row>
    <row r="28" spans="1:8" ht="15">
      <c r="A28" s="135">
        <v>27</v>
      </c>
      <c r="B28" s="136" t="s">
        <v>119</v>
      </c>
      <c r="C28" s="178">
        <v>30372</v>
      </c>
      <c r="D28" s="178">
        <v>31222</v>
      </c>
      <c r="E28" s="178">
        <v>31442</v>
      </c>
      <c r="F28" s="139">
        <f t="shared" si="0"/>
        <v>0.03522981693665218</v>
      </c>
      <c r="G28" s="180">
        <f t="shared" si="1"/>
        <v>1070</v>
      </c>
      <c r="H28" s="180">
        <f t="shared" si="2"/>
        <v>220</v>
      </c>
    </row>
    <row r="29" spans="1:8" ht="15">
      <c r="A29" s="135">
        <v>28</v>
      </c>
      <c r="B29" s="136" t="s">
        <v>120</v>
      </c>
      <c r="C29" s="178">
        <v>7030</v>
      </c>
      <c r="D29" s="178">
        <v>7286</v>
      </c>
      <c r="E29" s="178">
        <v>7360</v>
      </c>
      <c r="F29" s="139">
        <f t="shared" si="0"/>
        <v>0.04694167852062589</v>
      </c>
      <c r="G29" s="180">
        <f t="shared" si="1"/>
        <v>330</v>
      </c>
      <c r="H29" s="180">
        <f t="shared" si="2"/>
        <v>74</v>
      </c>
    </row>
    <row r="30" spans="1:8" ht="15">
      <c r="A30" s="135">
        <v>29</v>
      </c>
      <c r="B30" s="136" t="s">
        <v>121</v>
      </c>
      <c r="C30" s="178">
        <v>1967</v>
      </c>
      <c r="D30" s="178">
        <v>2065</v>
      </c>
      <c r="E30" s="178">
        <v>2124</v>
      </c>
      <c r="F30" s="139">
        <f t="shared" si="0"/>
        <v>0.07981698017285206</v>
      </c>
      <c r="G30" s="180">
        <f t="shared" si="1"/>
        <v>157</v>
      </c>
      <c r="H30" s="180">
        <f t="shared" si="2"/>
        <v>59</v>
      </c>
    </row>
    <row r="31" spans="1:8" ht="15">
      <c r="A31" s="135">
        <v>30</v>
      </c>
      <c r="B31" s="136" t="s">
        <v>122</v>
      </c>
      <c r="C31" s="178">
        <v>1098</v>
      </c>
      <c r="D31" s="178">
        <v>1199</v>
      </c>
      <c r="E31" s="178">
        <v>1195</v>
      </c>
      <c r="F31" s="139">
        <f t="shared" si="0"/>
        <v>0.0883424408014572</v>
      </c>
      <c r="G31" s="180">
        <f t="shared" si="1"/>
        <v>97</v>
      </c>
      <c r="H31" s="180">
        <f t="shared" si="2"/>
        <v>-4</v>
      </c>
    </row>
    <row r="32" spans="1:8" ht="15">
      <c r="A32" s="135">
        <v>31</v>
      </c>
      <c r="B32" s="136" t="s">
        <v>123</v>
      </c>
      <c r="C32" s="178">
        <v>19870</v>
      </c>
      <c r="D32" s="178">
        <v>20752</v>
      </c>
      <c r="E32" s="178">
        <v>20933</v>
      </c>
      <c r="F32" s="139">
        <f t="shared" si="0"/>
        <v>0.053497735279315554</v>
      </c>
      <c r="G32" s="180">
        <f t="shared" si="1"/>
        <v>1063</v>
      </c>
      <c r="H32" s="180">
        <f t="shared" si="2"/>
        <v>181</v>
      </c>
    </row>
    <row r="33" spans="1:8" ht="15">
      <c r="A33" s="135">
        <v>32</v>
      </c>
      <c r="B33" s="136" t="s">
        <v>124</v>
      </c>
      <c r="C33" s="178">
        <v>7735</v>
      </c>
      <c r="D33" s="178">
        <v>8078</v>
      </c>
      <c r="E33" s="178">
        <v>8192</v>
      </c>
      <c r="F33" s="139">
        <f t="shared" si="0"/>
        <v>0.05908209437621202</v>
      </c>
      <c r="G33" s="180">
        <f t="shared" si="1"/>
        <v>457</v>
      </c>
      <c r="H33" s="180">
        <f t="shared" si="2"/>
        <v>114</v>
      </c>
    </row>
    <row r="34" spans="1:8" ht="15">
      <c r="A34" s="135">
        <v>33</v>
      </c>
      <c r="B34" s="136" t="s">
        <v>125</v>
      </c>
      <c r="C34" s="178">
        <v>32230</v>
      </c>
      <c r="D34" s="178">
        <v>33629</v>
      </c>
      <c r="E34" s="178">
        <v>33872</v>
      </c>
      <c r="F34" s="139">
        <f t="shared" si="0"/>
        <v>0.050946323301272106</v>
      </c>
      <c r="G34" s="180">
        <f t="shared" si="1"/>
        <v>1642</v>
      </c>
      <c r="H34" s="180">
        <f t="shared" si="2"/>
        <v>243</v>
      </c>
    </row>
    <row r="35" spans="1:8" ht="15">
      <c r="A35" s="135">
        <v>34</v>
      </c>
      <c r="B35" s="136" t="s">
        <v>126</v>
      </c>
      <c r="C35" s="178">
        <v>480341</v>
      </c>
      <c r="D35" s="178">
        <v>494701</v>
      </c>
      <c r="E35" s="178">
        <v>497023</v>
      </c>
      <c r="F35" s="139">
        <f t="shared" si="0"/>
        <v>0.03472949425512292</v>
      </c>
      <c r="G35" s="180">
        <f t="shared" si="1"/>
        <v>16682</v>
      </c>
      <c r="H35" s="180">
        <f t="shared" si="2"/>
        <v>2322</v>
      </c>
    </row>
    <row r="36" spans="1:8" ht="15">
      <c r="A36" s="135">
        <v>35</v>
      </c>
      <c r="B36" s="136" t="s">
        <v>127</v>
      </c>
      <c r="C36" s="178">
        <v>113913</v>
      </c>
      <c r="D36" s="178">
        <v>118120</v>
      </c>
      <c r="E36" s="178">
        <v>118653</v>
      </c>
      <c r="F36" s="139">
        <f t="shared" si="0"/>
        <v>0.04161070290484844</v>
      </c>
      <c r="G36" s="180">
        <f t="shared" si="1"/>
        <v>4740</v>
      </c>
      <c r="H36" s="180">
        <f t="shared" si="2"/>
        <v>533</v>
      </c>
    </row>
    <row r="37" spans="1:8" ht="15">
      <c r="A37" s="135">
        <v>36</v>
      </c>
      <c r="B37" s="136" t="s">
        <v>128</v>
      </c>
      <c r="C37" s="178">
        <v>2526</v>
      </c>
      <c r="D37" s="178">
        <v>2651</v>
      </c>
      <c r="E37" s="178">
        <v>2683</v>
      </c>
      <c r="F37" s="139">
        <f t="shared" si="0"/>
        <v>0.062153602533650036</v>
      </c>
      <c r="G37" s="180">
        <f t="shared" si="1"/>
        <v>157</v>
      </c>
      <c r="H37" s="180">
        <f t="shared" si="2"/>
        <v>32</v>
      </c>
    </row>
    <row r="38" spans="1:8" ht="15">
      <c r="A38" s="135">
        <v>37</v>
      </c>
      <c r="B38" s="136" t="s">
        <v>129</v>
      </c>
      <c r="C38" s="178">
        <v>6055</v>
      </c>
      <c r="D38" s="178">
        <v>6386</v>
      </c>
      <c r="E38" s="178">
        <v>6457</v>
      </c>
      <c r="F38" s="139">
        <f t="shared" si="0"/>
        <v>0.06639141205615194</v>
      </c>
      <c r="G38" s="180">
        <f t="shared" si="1"/>
        <v>402</v>
      </c>
      <c r="H38" s="180">
        <f t="shared" si="2"/>
        <v>71</v>
      </c>
    </row>
    <row r="39" spans="1:8" ht="15">
      <c r="A39" s="135">
        <v>38</v>
      </c>
      <c r="B39" s="136" t="s">
        <v>130</v>
      </c>
      <c r="C39" s="178">
        <v>27391</v>
      </c>
      <c r="D39" s="178">
        <v>28257</v>
      </c>
      <c r="E39" s="178">
        <v>28611</v>
      </c>
      <c r="F39" s="139">
        <f t="shared" si="0"/>
        <v>0.04454017743054288</v>
      </c>
      <c r="G39" s="180">
        <f t="shared" si="1"/>
        <v>1220</v>
      </c>
      <c r="H39" s="180">
        <f t="shared" si="2"/>
        <v>354</v>
      </c>
    </row>
    <row r="40" spans="1:8" ht="15">
      <c r="A40" s="135">
        <v>39</v>
      </c>
      <c r="B40" s="136" t="s">
        <v>131</v>
      </c>
      <c r="C40" s="178">
        <v>7226</v>
      </c>
      <c r="D40" s="178">
        <v>7502</v>
      </c>
      <c r="E40" s="178">
        <v>7571</v>
      </c>
      <c r="F40" s="139">
        <f t="shared" si="0"/>
        <v>0.04774425685026294</v>
      </c>
      <c r="G40" s="180">
        <f t="shared" si="1"/>
        <v>345</v>
      </c>
      <c r="H40" s="180">
        <f t="shared" si="2"/>
        <v>69</v>
      </c>
    </row>
    <row r="41" spans="1:8" ht="15">
      <c r="A41" s="135">
        <v>40</v>
      </c>
      <c r="B41" s="136" t="s">
        <v>132</v>
      </c>
      <c r="C41" s="178">
        <v>3324</v>
      </c>
      <c r="D41" s="178">
        <v>3503</v>
      </c>
      <c r="E41" s="178">
        <v>3517</v>
      </c>
      <c r="F41" s="139">
        <f t="shared" si="0"/>
        <v>0.05806257521058965</v>
      </c>
      <c r="G41" s="180">
        <f t="shared" si="1"/>
        <v>193</v>
      </c>
      <c r="H41" s="180">
        <f t="shared" si="2"/>
        <v>14</v>
      </c>
    </row>
    <row r="42" spans="1:8" ht="15">
      <c r="A42" s="135">
        <v>41</v>
      </c>
      <c r="B42" s="136" t="s">
        <v>133</v>
      </c>
      <c r="C42" s="178">
        <v>39187</v>
      </c>
      <c r="D42" s="178">
        <v>40895</v>
      </c>
      <c r="E42" s="178">
        <v>41393</v>
      </c>
      <c r="F42" s="139">
        <f t="shared" si="0"/>
        <v>0.056294179192079005</v>
      </c>
      <c r="G42" s="180">
        <f t="shared" si="1"/>
        <v>2206</v>
      </c>
      <c r="H42" s="180">
        <f t="shared" si="2"/>
        <v>498</v>
      </c>
    </row>
    <row r="43" spans="1:8" ht="15">
      <c r="A43" s="135">
        <v>42</v>
      </c>
      <c r="B43" s="136" t="s">
        <v>134</v>
      </c>
      <c r="C43" s="178">
        <v>39275</v>
      </c>
      <c r="D43" s="178">
        <v>40826</v>
      </c>
      <c r="E43" s="178">
        <v>41359</v>
      </c>
      <c r="F43" s="139">
        <f t="shared" si="0"/>
        <v>0.05306174411203055</v>
      </c>
      <c r="G43" s="180">
        <f t="shared" si="1"/>
        <v>2084</v>
      </c>
      <c r="H43" s="180">
        <f t="shared" si="2"/>
        <v>533</v>
      </c>
    </row>
    <row r="44" spans="1:8" ht="15">
      <c r="A44" s="135">
        <v>43</v>
      </c>
      <c r="B44" s="136" t="s">
        <v>135</v>
      </c>
      <c r="C44" s="178">
        <v>9546</v>
      </c>
      <c r="D44" s="178">
        <v>9726</v>
      </c>
      <c r="E44" s="178">
        <v>9821</v>
      </c>
      <c r="F44" s="139">
        <f t="shared" si="0"/>
        <v>0.028807877645086948</v>
      </c>
      <c r="G44" s="180">
        <f t="shared" si="1"/>
        <v>275</v>
      </c>
      <c r="H44" s="180">
        <f t="shared" si="2"/>
        <v>95</v>
      </c>
    </row>
    <row r="45" spans="1:8" ht="15">
      <c r="A45" s="135">
        <v>44</v>
      </c>
      <c r="B45" s="136" t="s">
        <v>136</v>
      </c>
      <c r="C45" s="178">
        <v>9753</v>
      </c>
      <c r="D45" s="178">
        <v>10113</v>
      </c>
      <c r="E45" s="178">
        <v>10187</v>
      </c>
      <c r="F45" s="139">
        <f t="shared" si="0"/>
        <v>0.04449912847329027</v>
      </c>
      <c r="G45" s="180">
        <f t="shared" si="1"/>
        <v>434</v>
      </c>
      <c r="H45" s="180">
        <f t="shared" si="2"/>
        <v>74</v>
      </c>
    </row>
    <row r="46" spans="1:8" ht="15">
      <c r="A46" s="135">
        <v>45</v>
      </c>
      <c r="B46" s="136" t="s">
        <v>137</v>
      </c>
      <c r="C46" s="178">
        <v>24117</v>
      </c>
      <c r="D46" s="178">
        <v>25021</v>
      </c>
      <c r="E46" s="178">
        <v>25336</v>
      </c>
      <c r="F46" s="139">
        <f t="shared" si="0"/>
        <v>0.05054525853132645</v>
      </c>
      <c r="G46" s="180">
        <f t="shared" si="1"/>
        <v>1219</v>
      </c>
      <c r="H46" s="180">
        <f t="shared" si="2"/>
        <v>315</v>
      </c>
    </row>
    <row r="47" spans="1:8" ht="15">
      <c r="A47" s="135">
        <v>46</v>
      </c>
      <c r="B47" s="136" t="s">
        <v>138</v>
      </c>
      <c r="C47" s="178">
        <v>12579</v>
      </c>
      <c r="D47" s="178">
        <v>13315</v>
      </c>
      <c r="E47" s="178">
        <v>13475</v>
      </c>
      <c r="F47" s="139">
        <f t="shared" si="0"/>
        <v>0.07122982749026155</v>
      </c>
      <c r="G47" s="180">
        <f t="shared" si="1"/>
        <v>896</v>
      </c>
      <c r="H47" s="180">
        <f t="shared" si="2"/>
        <v>160</v>
      </c>
    </row>
    <row r="48" spans="1:8" ht="15">
      <c r="A48" s="135">
        <v>47</v>
      </c>
      <c r="B48" s="136" t="s">
        <v>139</v>
      </c>
      <c r="C48" s="178">
        <v>4601</v>
      </c>
      <c r="D48" s="178">
        <v>4807</v>
      </c>
      <c r="E48" s="178">
        <v>4878</v>
      </c>
      <c r="F48" s="139">
        <f t="shared" si="0"/>
        <v>0.06020430341230167</v>
      </c>
      <c r="G48" s="180">
        <f t="shared" si="1"/>
        <v>277</v>
      </c>
      <c r="H48" s="180">
        <f t="shared" si="2"/>
        <v>71</v>
      </c>
    </row>
    <row r="49" spans="1:8" ht="15">
      <c r="A49" s="135">
        <v>48</v>
      </c>
      <c r="B49" s="136" t="s">
        <v>140</v>
      </c>
      <c r="C49" s="178">
        <v>33297</v>
      </c>
      <c r="D49" s="178">
        <v>34684</v>
      </c>
      <c r="E49" s="178">
        <v>34772</v>
      </c>
      <c r="F49" s="139">
        <f t="shared" si="0"/>
        <v>0.044298285130792564</v>
      </c>
      <c r="G49" s="180">
        <f t="shared" si="1"/>
        <v>1475</v>
      </c>
      <c r="H49" s="180">
        <f t="shared" si="2"/>
        <v>88</v>
      </c>
    </row>
    <row r="50" spans="1:8" ht="15">
      <c r="A50" s="135">
        <v>49</v>
      </c>
      <c r="B50" s="136" t="s">
        <v>141</v>
      </c>
      <c r="C50" s="178">
        <v>1831</v>
      </c>
      <c r="D50" s="178">
        <v>1899</v>
      </c>
      <c r="E50" s="178">
        <v>1940</v>
      </c>
      <c r="F50" s="139">
        <f t="shared" si="0"/>
        <v>0.05953031130529765</v>
      </c>
      <c r="G50" s="180">
        <f t="shared" si="1"/>
        <v>109</v>
      </c>
      <c r="H50" s="180">
        <f t="shared" si="2"/>
        <v>41</v>
      </c>
    </row>
    <row r="51" spans="1:8" ht="15">
      <c r="A51" s="135">
        <v>50</v>
      </c>
      <c r="B51" s="136" t="s">
        <v>142</v>
      </c>
      <c r="C51" s="178">
        <v>5518</v>
      </c>
      <c r="D51" s="178">
        <v>5748</v>
      </c>
      <c r="E51" s="178">
        <v>5855</v>
      </c>
      <c r="F51" s="139">
        <f t="shared" si="0"/>
        <v>0.061072852482783616</v>
      </c>
      <c r="G51" s="180">
        <f t="shared" si="1"/>
        <v>337</v>
      </c>
      <c r="H51" s="180">
        <f t="shared" si="2"/>
        <v>107</v>
      </c>
    </row>
    <row r="52" spans="1:8" ht="15">
      <c r="A52" s="135">
        <v>51</v>
      </c>
      <c r="B52" s="136" t="s">
        <v>143</v>
      </c>
      <c r="C52" s="178">
        <v>5148</v>
      </c>
      <c r="D52" s="178">
        <v>5319</v>
      </c>
      <c r="E52" s="178">
        <v>5429</v>
      </c>
      <c r="F52" s="139">
        <f t="shared" si="0"/>
        <v>0.054584304584304584</v>
      </c>
      <c r="G52" s="180">
        <f t="shared" si="1"/>
        <v>281</v>
      </c>
      <c r="H52" s="180">
        <f t="shared" si="2"/>
        <v>110</v>
      </c>
    </row>
    <row r="53" spans="1:8" ht="15">
      <c r="A53" s="135">
        <v>52</v>
      </c>
      <c r="B53" s="136" t="s">
        <v>144</v>
      </c>
      <c r="C53" s="178">
        <v>10457</v>
      </c>
      <c r="D53" s="178">
        <v>10822</v>
      </c>
      <c r="E53" s="178">
        <v>10834</v>
      </c>
      <c r="F53" s="139">
        <f t="shared" si="0"/>
        <v>0.036052405087501196</v>
      </c>
      <c r="G53" s="180">
        <f t="shared" si="1"/>
        <v>377</v>
      </c>
      <c r="H53" s="180">
        <f t="shared" si="2"/>
        <v>12</v>
      </c>
    </row>
    <row r="54" spans="1:8" ht="15">
      <c r="A54" s="135">
        <v>53</v>
      </c>
      <c r="B54" s="136" t="s">
        <v>145</v>
      </c>
      <c r="C54" s="178">
        <v>5732</v>
      </c>
      <c r="D54" s="178">
        <v>5841</v>
      </c>
      <c r="E54" s="178">
        <v>5946</v>
      </c>
      <c r="F54" s="139">
        <f t="shared" si="0"/>
        <v>0.037334263782274946</v>
      </c>
      <c r="G54" s="180">
        <f t="shared" si="1"/>
        <v>214</v>
      </c>
      <c r="H54" s="180">
        <f t="shared" si="2"/>
        <v>105</v>
      </c>
    </row>
    <row r="55" spans="1:8" ht="15">
      <c r="A55" s="135">
        <v>54</v>
      </c>
      <c r="B55" s="136" t="s">
        <v>146</v>
      </c>
      <c r="C55" s="178">
        <v>19291</v>
      </c>
      <c r="D55" s="178">
        <v>20557</v>
      </c>
      <c r="E55" s="178">
        <v>20820</v>
      </c>
      <c r="F55" s="139">
        <f t="shared" si="0"/>
        <v>0.07925975843657664</v>
      </c>
      <c r="G55" s="180">
        <f t="shared" si="1"/>
        <v>1529</v>
      </c>
      <c r="H55" s="180">
        <f t="shared" si="2"/>
        <v>263</v>
      </c>
    </row>
    <row r="56" spans="1:8" ht="15">
      <c r="A56" s="135">
        <v>55</v>
      </c>
      <c r="B56" s="136" t="s">
        <v>147</v>
      </c>
      <c r="C56" s="178">
        <v>21689</v>
      </c>
      <c r="D56" s="178">
        <v>22486</v>
      </c>
      <c r="E56" s="178">
        <v>22738</v>
      </c>
      <c r="F56" s="139">
        <f t="shared" si="0"/>
        <v>0.04836553091428835</v>
      </c>
      <c r="G56" s="180">
        <f t="shared" si="1"/>
        <v>1049</v>
      </c>
      <c r="H56" s="180">
        <f t="shared" si="2"/>
        <v>252</v>
      </c>
    </row>
    <row r="57" spans="1:8" ht="15">
      <c r="A57" s="135">
        <v>56</v>
      </c>
      <c r="B57" s="136" t="s">
        <v>148</v>
      </c>
      <c r="C57" s="178">
        <v>1848</v>
      </c>
      <c r="D57" s="178">
        <v>1900</v>
      </c>
      <c r="E57" s="178">
        <v>1915</v>
      </c>
      <c r="F57" s="139">
        <f t="shared" si="0"/>
        <v>0.036255411255411256</v>
      </c>
      <c r="G57" s="180">
        <f t="shared" si="1"/>
        <v>67</v>
      </c>
      <c r="H57" s="180">
        <f t="shared" si="2"/>
        <v>15</v>
      </c>
    </row>
    <row r="58" spans="1:8" ht="15">
      <c r="A58" s="135">
        <v>57</v>
      </c>
      <c r="B58" s="136" t="s">
        <v>149</v>
      </c>
      <c r="C58" s="178">
        <v>3620</v>
      </c>
      <c r="D58" s="178">
        <v>3704</v>
      </c>
      <c r="E58" s="178">
        <v>3759</v>
      </c>
      <c r="F58" s="139">
        <f t="shared" si="0"/>
        <v>0.03839779005524862</v>
      </c>
      <c r="G58" s="180">
        <f t="shared" si="1"/>
        <v>139</v>
      </c>
      <c r="H58" s="180">
        <f t="shared" si="2"/>
        <v>55</v>
      </c>
    </row>
    <row r="59" spans="1:8" ht="15">
      <c r="A59" s="135">
        <v>58</v>
      </c>
      <c r="B59" s="136" t="s">
        <v>150</v>
      </c>
      <c r="C59" s="178">
        <v>8363</v>
      </c>
      <c r="D59" s="178">
        <v>8788</v>
      </c>
      <c r="E59" s="178">
        <v>8909</v>
      </c>
      <c r="F59" s="139">
        <f t="shared" si="0"/>
        <v>0.06528757622862609</v>
      </c>
      <c r="G59" s="180">
        <f t="shared" si="1"/>
        <v>546</v>
      </c>
      <c r="H59" s="180">
        <f t="shared" si="2"/>
        <v>121</v>
      </c>
    </row>
    <row r="60" spans="1:8" ht="15">
      <c r="A60" s="135">
        <v>59</v>
      </c>
      <c r="B60" s="136" t="s">
        <v>151</v>
      </c>
      <c r="C60" s="178">
        <v>20557</v>
      </c>
      <c r="D60" s="178">
        <v>21455</v>
      </c>
      <c r="E60" s="178">
        <v>21637</v>
      </c>
      <c r="F60" s="139">
        <f t="shared" si="0"/>
        <v>0.05253684876197889</v>
      </c>
      <c r="G60" s="180">
        <f t="shared" si="1"/>
        <v>1080</v>
      </c>
      <c r="H60" s="180">
        <f t="shared" si="2"/>
        <v>182</v>
      </c>
    </row>
    <row r="61" spans="1:8" ht="15">
      <c r="A61" s="135">
        <v>60</v>
      </c>
      <c r="B61" s="136" t="s">
        <v>152</v>
      </c>
      <c r="C61" s="178">
        <v>7311</v>
      </c>
      <c r="D61" s="178">
        <v>7492</v>
      </c>
      <c r="E61" s="178">
        <v>7564</v>
      </c>
      <c r="F61" s="139">
        <f t="shared" si="0"/>
        <v>0.03460538913965258</v>
      </c>
      <c r="G61" s="180">
        <f t="shared" si="1"/>
        <v>253</v>
      </c>
      <c r="H61" s="180">
        <f t="shared" si="2"/>
        <v>72</v>
      </c>
    </row>
    <row r="62" spans="1:8" ht="15">
      <c r="A62" s="135">
        <v>61</v>
      </c>
      <c r="B62" s="136" t="s">
        <v>153</v>
      </c>
      <c r="C62" s="178">
        <v>15373</v>
      </c>
      <c r="D62" s="178">
        <v>15613</v>
      </c>
      <c r="E62" s="178">
        <v>15707</v>
      </c>
      <c r="F62" s="139">
        <f t="shared" si="0"/>
        <v>0.021726403434593117</v>
      </c>
      <c r="G62" s="180">
        <f t="shared" si="1"/>
        <v>334</v>
      </c>
      <c r="H62" s="180">
        <f t="shared" si="2"/>
        <v>94</v>
      </c>
    </row>
    <row r="63" spans="1:8" ht="15">
      <c r="A63" s="135">
        <v>62</v>
      </c>
      <c r="B63" s="136" t="s">
        <v>154</v>
      </c>
      <c r="C63" s="178">
        <v>1104</v>
      </c>
      <c r="D63" s="178">
        <v>1205</v>
      </c>
      <c r="E63" s="178">
        <v>1208</v>
      </c>
      <c r="F63" s="139">
        <f t="shared" si="0"/>
        <v>0.09420289855072464</v>
      </c>
      <c r="G63" s="180">
        <f t="shared" si="1"/>
        <v>104</v>
      </c>
      <c r="H63" s="180">
        <f t="shared" si="2"/>
        <v>3</v>
      </c>
    </row>
    <row r="64" spans="1:8" ht="15">
      <c r="A64" s="135">
        <v>63</v>
      </c>
      <c r="B64" s="136" t="s">
        <v>155</v>
      </c>
      <c r="C64" s="178">
        <v>10035</v>
      </c>
      <c r="D64" s="178">
        <v>10750</v>
      </c>
      <c r="E64" s="178">
        <v>10919</v>
      </c>
      <c r="F64" s="139">
        <f t="shared" si="0"/>
        <v>0.08809167912306926</v>
      </c>
      <c r="G64" s="180">
        <f t="shared" si="1"/>
        <v>884</v>
      </c>
      <c r="H64" s="180">
        <f t="shared" si="2"/>
        <v>169</v>
      </c>
    </row>
    <row r="65" spans="1:8" ht="15">
      <c r="A65" s="135">
        <v>64</v>
      </c>
      <c r="B65" s="136" t="s">
        <v>156</v>
      </c>
      <c r="C65" s="178">
        <v>7720</v>
      </c>
      <c r="D65" s="178">
        <v>7933</v>
      </c>
      <c r="E65" s="178">
        <v>8022</v>
      </c>
      <c r="F65" s="139">
        <f t="shared" si="0"/>
        <v>0.039119170984455956</v>
      </c>
      <c r="G65" s="180">
        <f t="shared" si="1"/>
        <v>302</v>
      </c>
      <c r="H65" s="180">
        <f t="shared" si="2"/>
        <v>89</v>
      </c>
    </row>
    <row r="66" spans="1:8" ht="15">
      <c r="A66" s="135">
        <v>65</v>
      </c>
      <c r="B66" s="136" t="s">
        <v>157</v>
      </c>
      <c r="C66" s="178">
        <v>6159</v>
      </c>
      <c r="D66" s="178">
        <v>6585</v>
      </c>
      <c r="E66" s="178">
        <v>6663</v>
      </c>
      <c r="F66" s="139">
        <f t="shared" si="0"/>
        <v>0.08183146614710181</v>
      </c>
      <c r="G66" s="180">
        <f t="shared" si="1"/>
        <v>504</v>
      </c>
      <c r="H66" s="180">
        <f t="shared" si="2"/>
        <v>78</v>
      </c>
    </row>
    <row r="67" spans="1:8" ht="15">
      <c r="A67" s="135">
        <v>66</v>
      </c>
      <c r="B67" s="136" t="s">
        <v>158</v>
      </c>
      <c r="C67" s="178">
        <v>4922</v>
      </c>
      <c r="D67" s="178">
        <v>5167</v>
      </c>
      <c r="E67" s="178">
        <v>5264</v>
      </c>
      <c r="F67" s="139">
        <f aca="true" t="shared" si="3" ref="F67:F83">(E67-C67)/C67</f>
        <v>0.06948394961397805</v>
      </c>
      <c r="G67" s="180">
        <f aca="true" t="shared" si="4" ref="G67:G83">E67-C67</f>
        <v>342</v>
      </c>
      <c r="H67" s="180">
        <f aca="true" t="shared" si="5" ref="H67:H83">E67-D67</f>
        <v>97</v>
      </c>
    </row>
    <row r="68" spans="1:8" ht="15">
      <c r="A68" s="135">
        <v>67</v>
      </c>
      <c r="B68" s="136" t="s">
        <v>159</v>
      </c>
      <c r="C68" s="178">
        <v>10141</v>
      </c>
      <c r="D68" s="178">
        <v>10349</v>
      </c>
      <c r="E68" s="178">
        <v>10438</v>
      </c>
      <c r="F68" s="139">
        <f t="shared" si="3"/>
        <v>0.029287052558919238</v>
      </c>
      <c r="G68" s="180">
        <f t="shared" si="4"/>
        <v>297</v>
      </c>
      <c r="H68" s="180">
        <f t="shared" si="5"/>
        <v>89</v>
      </c>
    </row>
    <row r="69" spans="1:8" ht="15">
      <c r="A69" s="135">
        <v>68</v>
      </c>
      <c r="B69" s="136" t="s">
        <v>160</v>
      </c>
      <c r="C69" s="178">
        <v>5581</v>
      </c>
      <c r="D69" s="178">
        <v>5953</v>
      </c>
      <c r="E69" s="178">
        <v>6107</v>
      </c>
      <c r="F69" s="139">
        <f t="shared" si="3"/>
        <v>0.09424834259093352</v>
      </c>
      <c r="G69" s="180">
        <f t="shared" si="4"/>
        <v>526</v>
      </c>
      <c r="H69" s="180">
        <f t="shared" si="5"/>
        <v>154</v>
      </c>
    </row>
    <row r="70" spans="1:8" ht="15">
      <c r="A70" s="135">
        <v>69</v>
      </c>
      <c r="B70" s="136" t="s">
        <v>161</v>
      </c>
      <c r="C70" s="178">
        <v>1031</v>
      </c>
      <c r="D70" s="178">
        <v>1067</v>
      </c>
      <c r="E70" s="178">
        <v>1077</v>
      </c>
      <c r="F70" s="139">
        <f t="shared" si="3"/>
        <v>0.0446168768186227</v>
      </c>
      <c r="G70" s="180">
        <f t="shared" si="4"/>
        <v>46</v>
      </c>
      <c r="H70" s="180">
        <f t="shared" si="5"/>
        <v>10</v>
      </c>
    </row>
    <row r="71" spans="1:8" ht="15">
      <c r="A71" s="135">
        <v>70</v>
      </c>
      <c r="B71" s="136" t="s">
        <v>162</v>
      </c>
      <c r="C71" s="178">
        <v>3768</v>
      </c>
      <c r="D71" s="178">
        <v>3937</v>
      </c>
      <c r="E71" s="178">
        <v>3989</v>
      </c>
      <c r="F71" s="139">
        <f t="shared" si="3"/>
        <v>0.05865180467091295</v>
      </c>
      <c r="G71" s="180">
        <f t="shared" si="4"/>
        <v>221</v>
      </c>
      <c r="H71" s="180">
        <f t="shared" si="5"/>
        <v>52</v>
      </c>
    </row>
    <row r="72" spans="1:8" ht="15">
      <c r="A72" s="135">
        <v>71</v>
      </c>
      <c r="B72" s="136" t="s">
        <v>163</v>
      </c>
      <c r="C72" s="178">
        <v>4221</v>
      </c>
      <c r="D72" s="178">
        <v>4401</v>
      </c>
      <c r="E72" s="178">
        <v>4461</v>
      </c>
      <c r="F72" s="139">
        <f t="shared" si="3"/>
        <v>0.05685856432125089</v>
      </c>
      <c r="G72" s="180">
        <f t="shared" si="4"/>
        <v>240</v>
      </c>
      <c r="H72" s="180">
        <f t="shared" si="5"/>
        <v>60</v>
      </c>
    </row>
    <row r="73" spans="1:8" ht="15">
      <c r="A73" s="135">
        <v>72</v>
      </c>
      <c r="B73" s="136" t="s">
        <v>164</v>
      </c>
      <c r="C73" s="178">
        <v>3293</v>
      </c>
      <c r="D73" s="178">
        <v>3394</v>
      </c>
      <c r="E73" s="178">
        <v>3443</v>
      </c>
      <c r="F73" s="139">
        <f t="shared" si="3"/>
        <v>0.045551169146674765</v>
      </c>
      <c r="G73" s="180">
        <f t="shared" si="4"/>
        <v>150</v>
      </c>
      <c r="H73" s="180">
        <f t="shared" si="5"/>
        <v>49</v>
      </c>
    </row>
    <row r="74" spans="1:8" ht="15">
      <c r="A74" s="135">
        <v>73</v>
      </c>
      <c r="B74" s="136" t="s">
        <v>165</v>
      </c>
      <c r="C74" s="178">
        <v>1876</v>
      </c>
      <c r="D74" s="178">
        <v>1978</v>
      </c>
      <c r="E74" s="178">
        <v>2015</v>
      </c>
      <c r="F74" s="139">
        <f t="shared" si="3"/>
        <v>0.07409381663113006</v>
      </c>
      <c r="G74" s="180">
        <f t="shared" si="4"/>
        <v>139</v>
      </c>
      <c r="H74" s="180">
        <f t="shared" si="5"/>
        <v>37</v>
      </c>
    </row>
    <row r="75" spans="1:8" ht="15">
      <c r="A75" s="135">
        <v>74</v>
      </c>
      <c r="B75" s="136" t="s">
        <v>166</v>
      </c>
      <c r="C75" s="178">
        <v>3764</v>
      </c>
      <c r="D75" s="178">
        <v>3947</v>
      </c>
      <c r="E75" s="178">
        <v>3999</v>
      </c>
      <c r="F75" s="139">
        <f t="shared" si="3"/>
        <v>0.062433581296493096</v>
      </c>
      <c r="G75" s="180">
        <f t="shared" si="4"/>
        <v>235</v>
      </c>
      <c r="H75" s="180">
        <f t="shared" si="5"/>
        <v>52</v>
      </c>
    </row>
    <row r="76" spans="1:8" ht="15">
      <c r="A76" s="135">
        <v>75</v>
      </c>
      <c r="B76" s="136" t="s">
        <v>167</v>
      </c>
      <c r="C76" s="178">
        <v>1020</v>
      </c>
      <c r="D76" s="178">
        <v>1110</v>
      </c>
      <c r="E76" s="178">
        <v>1149</v>
      </c>
      <c r="F76" s="139">
        <f t="shared" si="3"/>
        <v>0.1264705882352941</v>
      </c>
      <c r="G76" s="180">
        <f t="shared" si="4"/>
        <v>129</v>
      </c>
      <c r="H76" s="180">
        <f t="shared" si="5"/>
        <v>39</v>
      </c>
    </row>
    <row r="77" spans="1:8" ht="15">
      <c r="A77" s="135">
        <v>76</v>
      </c>
      <c r="B77" s="136" t="s">
        <v>168</v>
      </c>
      <c r="C77" s="178">
        <v>1623</v>
      </c>
      <c r="D77" s="178">
        <v>1616</v>
      </c>
      <c r="E77" s="178">
        <v>1625</v>
      </c>
      <c r="F77" s="139">
        <f t="shared" si="3"/>
        <v>0.0012322858903265558</v>
      </c>
      <c r="G77" s="180">
        <f t="shared" si="4"/>
        <v>2</v>
      </c>
      <c r="H77" s="180">
        <f t="shared" si="5"/>
        <v>9</v>
      </c>
    </row>
    <row r="78" spans="1:8" ht="15">
      <c r="A78" s="135">
        <v>77</v>
      </c>
      <c r="B78" s="136" t="s">
        <v>169</v>
      </c>
      <c r="C78" s="178">
        <v>5924</v>
      </c>
      <c r="D78" s="178">
        <v>6312</v>
      </c>
      <c r="E78" s="178">
        <v>6374</v>
      </c>
      <c r="F78" s="139">
        <f t="shared" si="3"/>
        <v>0.07596218771100607</v>
      </c>
      <c r="G78" s="180">
        <f t="shared" si="4"/>
        <v>450</v>
      </c>
      <c r="H78" s="180">
        <f t="shared" si="5"/>
        <v>62</v>
      </c>
    </row>
    <row r="79" spans="1:8" ht="15">
      <c r="A79" s="135">
        <v>78</v>
      </c>
      <c r="B79" s="136" t="s">
        <v>170</v>
      </c>
      <c r="C79" s="178">
        <v>4769</v>
      </c>
      <c r="D79" s="178">
        <v>4959</v>
      </c>
      <c r="E79" s="178">
        <v>5026</v>
      </c>
      <c r="F79" s="139">
        <f t="shared" si="3"/>
        <v>0.053889704340532606</v>
      </c>
      <c r="G79" s="180">
        <f t="shared" si="4"/>
        <v>257</v>
      </c>
      <c r="H79" s="180">
        <f t="shared" si="5"/>
        <v>67</v>
      </c>
    </row>
    <row r="80" spans="1:8" ht="15">
      <c r="A80" s="135">
        <v>79</v>
      </c>
      <c r="B80" s="136" t="s">
        <v>171</v>
      </c>
      <c r="C80" s="178">
        <v>1313</v>
      </c>
      <c r="D80" s="178">
        <v>1429</v>
      </c>
      <c r="E80" s="178">
        <v>1422</v>
      </c>
      <c r="F80" s="139">
        <f t="shared" si="3"/>
        <v>0.08301599390708302</v>
      </c>
      <c r="G80" s="180">
        <f t="shared" si="4"/>
        <v>109</v>
      </c>
      <c r="H80" s="180">
        <f t="shared" si="5"/>
        <v>-7</v>
      </c>
    </row>
    <row r="81" spans="1:8" ht="15">
      <c r="A81" s="135">
        <v>80</v>
      </c>
      <c r="B81" s="136" t="s">
        <v>172</v>
      </c>
      <c r="C81" s="178">
        <v>5561</v>
      </c>
      <c r="D81" s="178">
        <v>5872</v>
      </c>
      <c r="E81" s="178">
        <v>5859</v>
      </c>
      <c r="F81" s="139">
        <f t="shared" si="3"/>
        <v>0.053587484265419885</v>
      </c>
      <c r="G81" s="180">
        <f t="shared" si="4"/>
        <v>298</v>
      </c>
      <c r="H81" s="180">
        <f t="shared" si="5"/>
        <v>-13</v>
      </c>
    </row>
    <row r="82" spans="1:8" ht="15" thickBot="1">
      <c r="A82" s="135">
        <v>81</v>
      </c>
      <c r="B82" s="152" t="s">
        <v>173</v>
      </c>
      <c r="C82" s="178">
        <v>6511</v>
      </c>
      <c r="D82" s="178">
        <v>6953</v>
      </c>
      <c r="E82" s="178">
        <v>6999</v>
      </c>
      <c r="F82" s="139">
        <f t="shared" si="3"/>
        <v>0.07495008447243127</v>
      </c>
      <c r="G82" s="180">
        <f t="shared" si="4"/>
        <v>488</v>
      </c>
      <c r="H82" s="180">
        <f t="shared" si="5"/>
        <v>46</v>
      </c>
    </row>
    <row r="83" spans="1:9" ht="15" thickBot="1">
      <c r="A83" s="196" t="s">
        <v>174</v>
      </c>
      <c r="B83" s="197"/>
      <c r="C83" s="182">
        <v>1631082</v>
      </c>
      <c r="D83" s="182">
        <v>1690530</v>
      </c>
      <c r="E83" s="182">
        <v>1703052</v>
      </c>
      <c r="F83" s="145">
        <f t="shared" si="3"/>
        <v>0.044124084503415525</v>
      </c>
      <c r="G83" s="183">
        <f t="shared" si="4"/>
        <v>71970</v>
      </c>
      <c r="H83" s="183">
        <f t="shared" si="5"/>
        <v>12522</v>
      </c>
      <c r="I83" s="181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workbookViewId="0" topLeftCell="A1">
      <selection activeCell="A90" sqref="A90:H90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44" thickBot="1">
      <c r="A1" s="17" t="s">
        <v>1</v>
      </c>
      <c r="B1" s="8" t="s">
        <v>91</v>
      </c>
      <c r="C1" s="113">
        <v>41852</v>
      </c>
      <c r="D1" s="113">
        <v>42186</v>
      </c>
      <c r="E1" s="113">
        <v>42217</v>
      </c>
      <c r="F1" s="110" t="s">
        <v>366</v>
      </c>
      <c r="G1" s="110" t="s">
        <v>367</v>
      </c>
      <c r="H1" s="114" t="s">
        <v>368</v>
      </c>
    </row>
    <row r="2" spans="1:8" ht="15">
      <c r="A2" s="184">
        <v>1</v>
      </c>
      <c r="B2" s="187" t="s">
        <v>2</v>
      </c>
      <c r="C2" s="177">
        <v>14853</v>
      </c>
      <c r="D2" s="177">
        <v>16216</v>
      </c>
      <c r="E2" s="177">
        <v>16307</v>
      </c>
      <c r="F2" s="131">
        <f>(E2-C2)/C2</f>
        <v>0.09789268161314213</v>
      </c>
      <c r="G2" s="179">
        <f>E2-C2</f>
        <v>1454</v>
      </c>
      <c r="H2" s="179">
        <f>E2-D2</f>
        <v>91</v>
      </c>
    </row>
    <row r="3" spans="1:8" ht="15">
      <c r="A3" s="185">
        <v>2</v>
      </c>
      <c r="B3" s="154" t="s">
        <v>3</v>
      </c>
      <c r="C3" s="178">
        <v>2518</v>
      </c>
      <c r="D3" s="178">
        <v>3091</v>
      </c>
      <c r="E3" s="178">
        <v>3212</v>
      </c>
      <c r="F3" s="139">
        <f aca="true" t="shared" si="0" ref="F3:F66">(E3-C3)/C3</f>
        <v>0.2756155679110405</v>
      </c>
      <c r="G3" s="180">
        <f aca="true" t="shared" si="1" ref="G3:G66">E3-C3</f>
        <v>694</v>
      </c>
      <c r="H3" s="180">
        <f aca="true" t="shared" si="2" ref="H3:H66">E3-D3</f>
        <v>121</v>
      </c>
    </row>
    <row r="4" spans="1:8" ht="15">
      <c r="A4" s="185">
        <v>3</v>
      </c>
      <c r="B4" s="154" t="s">
        <v>4</v>
      </c>
      <c r="C4" s="178">
        <v>1127</v>
      </c>
      <c r="D4" s="178">
        <v>1128</v>
      </c>
      <c r="E4" s="178">
        <v>1128</v>
      </c>
      <c r="F4" s="139">
        <f t="shared" si="0"/>
        <v>0.0008873114463176575</v>
      </c>
      <c r="G4" s="180">
        <f t="shared" si="1"/>
        <v>1</v>
      </c>
      <c r="H4" s="180">
        <f t="shared" si="2"/>
        <v>0</v>
      </c>
    </row>
    <row r="5" spans="1:8" ht="15">
      <c r="A5" s="185">
        <v>5</v>
      </c>
      <c r="B5" s="154" t="s">
        <v>5</v>
      </c>
      <c r="C5" s="178">
        <v>684</v>
      </c>
      <c r="D5" s="178">
        <v>602</v>
      </c>
      <c r="E5" s="178">
        <v>628</v>
      </c>
      <c r="F5" s="139">
        <f t="shared" si="0"/>
        <v>-0.08187134502923976</v>
      </c>
      <c r="G5" s="180">
        <f t="shared" si="1"/>
        <v>-56</v>
      </c>
      <c r="H5" s="180">
        <f t="shared" si="2"/>
        <v>26</v>
      </c>
    </row>
    <row r="6" spans="1:8" ht="15">
      <c r="A6" s="185">
        <v>6</v>
      </c>
      <c r="B6" s="154" t="s">
        <v>6</v>
      </c>
      <c r="C6" s="178">
        <v>46</v>
      </c>
      <c r="D6" s="178">
        <v>43</v>
      </c>
      <c r="E6" s="178">
        <v>50</v>
      </c>
      <c r="F6" s="139">
        <f t="shared" si="0"/>
        <v>0.08695652173913043</v>
      </c>
      <c r="G6" s="180">
        <f t="shared" si="1"/>
        <v>4</v>
      </c>
      <c r="H6" s="180">
        <f t="shared" si="2"/>
        <v>7</v>
      </c>
    </row>
    <row r="7" spans="1:8" ht="15">
      <c r="A7" s="185">
        <v>7</v>
      </c>
      <c r="B7" s="154" t="s">
        <v>7</v>
      </c>
      <c r="C7" s="178">
        <v>937</v>
      </c>
      <c r="D7" s="178">
        <v>905</v>
      </c>
      <c r="E7" s="178">
        <v>928</v>
      </c>
      <c r="F7" s="139">
        <f t="shared" si="0"/>
        <v>-0.0096051227321238</v>
      </c>
      <c r="G7" s="180">
        <f t="shared" si="1"/>
        <v>-9</v>
      </c>
      <c r="H7" s="180">
        <f t="shared" si="2"/>
        <v>23</v>
      </c>
    </row>
    <row r="8" spans="1:8" ht="15">
      <c r="A8" s="185">
        <v>8</v>
      </c>
      <c r="B8" s="154" t="s">
        <v>8</v>
      </c>
      <c r="C8" s="178">
        <v>4595</v>
      </c>
      <c r="D8" s="178">
        <v>4730</v>
      </c>
      <c r="E8" s="178">
        <v>4728</v>
      </c>
      <c r="F8" s="139">
        <f t="shared" si="0"/>
        <v>0.02894450489662677</v>
      </c>
      <c r="G8" s="180">
        <f t="shared" si="1"/>
        <v>133</v>
      </c>
      <c r="H8" s="180">
        <f t="shared" si="2"/>
        <v>-2</v>
      </c>
    </row>
    <row r="9" spans="1:8" ht="15">
      <c r="A9" s="185">
        <v>9</v>
      </c>
      <c r="B9" s="154" t="s">
        <v>9</v>
      </c>
      <c r="C9" s="178">
        <v>470</v>
      </c>
      <c r="D9" s="178">
        <v>471</v>
      </c>
      <c r="E9" s="178">
        <v>478</v>
      </c>
      <c r="F9" s="139">
        <f t="shared" si="0"/>
        <v>0.01702127659574468</v>
      </c>
      <c r="G9" s="180">
        <f t="shared" si="1"/>
        <v>8</v>
      </c>
      <c r="H9" s="180">
        <f t="shared" si="2"/>
        <v>7</v>
      </c>
    </row>
    <row r="10" spans="1:8" ht="15">
      <c r="A10" s="186">
        <v>10</v>
      </c>
      <c r="B10" s="154" t="s">
        <v>10</v>
      </c>
      <c r="C10" s="178">
        <v>41197</v>
      </c>
      <c r="D10" s="178">
        <v>41514</v>
      </c>
      <c r="E10" s="178">
        <v>41578</v>
      </c>
      <c r="F10" s="139">
        <f t="shared" si="0"/>
        <v>0.009248246231521713</v>
      </c>
      <c r="G10" s="180">
        <f t="shared" si="1"/>
        <v>381</v>
      </c>
      <c r="H10" s="180">
        <f t="shared" si="2"/>
        <v>64</v>
      </c>
    </row>
    <row r="11" spans="1:8" ht="15">
      <c r="A11" s="186">
        <v>11</v>
      </c>
      <c r="B11" s="154" t="s">
        <v>11</v>
      </c>
      <c r="C11" s="178">
        <v>634</v>
      </c>
      <c r="D11" s="178">
        <v>640</v>
      </c>
      <c r="E11" s="178">
        <v>646</v>
      </c>
      <c r="F11" s="139">
        <f t="shared" si="0"/>
        <v>0.01892744479495268</v>
      </c>
      <c r="G11" s="180">
        <f t="shared" si="1"/>
        <v>12</v>
      </c>
      <c r="H11" s="180">
        <f t="shared" si="2"/>
        <v>6</v>
      </c>
    </row>
    <row r="12" spans="1:8" ht="15">
      <c r="A12" s="186">
        <v>12</v>
      </c>
      <c r="B12" s="154" t="s">
        <v>12</v>
      </c>
      <c r="C12" s="178">
        <v>41</v>
      </c>
      <c r="D12" s="178">
        <v>42</v>
      </c>
      <c r="E12" s="178">
        <v>43</v>
      </c>
      <c r="F12" s="139">
        <f t="shared" si="0"/>
        <v>0.04878048780487805</v>
      </c>
      <c r="G12" s="180">
        <f t="shared" si="1"/>
        <v>2</v>
      </c>
      <c r="H12" s="180">
        <f t="shared" si="2"/>
        <v>1</v>
      </c>
    </row>
    <row r="13" spans="1:8" ht="15">
      <c r="A13" s="186">
        <v>13</v>
      </c>
      <c r="B13" s="154" t="s">
        <v>13</v>
      </c>
      <c r="C13" s="178">
        <v>17252</v>
      </c>
      <c r="D13" s="178">
        <v>16831</v>
      </c>
      <c r="E13" s="178">
        <v>16816</v>
      </c>
      <c r="F13" s="139">
        <f t="shared" si="0"/>
        <v>-0.025272432181776026</v>
      </c>
      <c r="G13" s="180">
        <f t="shared" si="1"/>
        <v>-436</v>
      </c>
      <c r="H13" s="180">
        <f t="shared" si="2"/>
        <v>-15</v>
      </c>
    </row>
    <row r="14" spans="1:8" ht="15">
      <c r="A14" s="186">
        <v>14</v>
      </c>
      <c r="B14" s="154" t="s">
        <v>14</v>
      </c>
      <c r="C14" s="178">
        <v>34712</v>
      </c>
      <c r="D14" s="178">
        <v>33327</v>
      </c>
      <c r="E14" s="178">
        <v>33323</v>
      </c>
      <c r="F14" s="139">
        <f t="shared" si="0"/>
        <v>-0.04001498041023277</v>
      </c>
      <c r="G14" s="180">
        <f t="shared" si="1"/>
        <v>-1389</v>
      </c>
      <c r="H14" s="180">
        <f t="shared" si="2"/>
        <v>-4</v>
      </c>
    </row>
    <row r="15" spans="1:8" ht="15">
      <c r="A15" s="186">
        <v>15</v>
      </c>
      <c r="B15" s="154" t="s">
        <v>15</v>
      </c>
      <c r="C15" s="178">
        <v>6737</v>
      </c>
      <c r="D15" s="178">
        <v>6597</v>
      </c>
      <c r="E15" s="178">
        <v>6601</v>
      </c>
      <c r="F15" s="139">
        <f t="shared" si="0"/>
        <v>-0.020187026866557815</v>
      </c>
      <c r="G15" s="180">
        <f t="shared" si="1"/>
        <v>-136</v>
      </c>
      <c r="H15" s="180">
        <f t="shared" si="2"/>
        <v>4</v>
      </c>
    </row>
    <row r="16" spans="1:8" ht="15">
      <c r="A16" s="186">
        <v>16</v>
      </c>
      <c r="B16" s="154" t="s">
        <v>16</v>
      </c>
      <c r="C16" s="178">
        <v>10736</v>
      </c>
      <c r="D16" s="178">
        <v>10686</v>
      </c>
      <c r="E16" s="178">
        <v>10700</v>
      </c>
      <c r="F16" s="139">
        <f t="shared" si="0"/>
        <v>-0.0033532041728763042</v>
      </c>
      <c r="G16" s="180">
        <f t="shared" si="1"/>
        <v>-36</v>
      </c>
      <c r="H16" s="180">
        <f t="shared" si="2"/>
        <v>14</v>
      </c>
    </row>
    <row r="17" spans="1:8" ht="15">
      <c r="A17" s="186">
        <v>17</v>
      </c>
      <c r="B17" s="154" t="s">
        <v>17</v>
      </c>
      <c r="C17" s="178">
        <v>2187</v>
      </c>
      <c r="D17" s="178">
        <v>2301</v>
      </c>
      <c r="E17" s="178">
        <v>2314</v>
      </c>
      <c r="F17" s="139">
        <f t="shared" si="0"/>
        <v>0.058070416095107456</v>
      </c>
      <c r="G17" s="180">
        <f t="shared" si="1"/>
        <v>127</v>
      </c>
      <c r="H17" s="180">
        <f t="shared" si="2"/>
        <v>13</v>
      </c>
    </row>
    <row r="18" spans="1:8" ht="15">
      <c r="A18" s="186">
        <v>18</v>
      </c>
      <c r="B18" s="154" t="s">
        <v>18</v>
      </c>
      <c r="C18" s="178">
        <v>8823</v>
      </c>
      <c r="D18" s="178">
        <v>8745</v>
      </c>
      <c r="E18" s="178">
        <v>8449</v>
      </c>
      <c r="F18" s="139">
        <f t="shared" si="0"/>
        <v>-0.04238921001926782</v>
      </c>
      <c r="G18" s="180">
        <f t="shared" si="1"/>
        <v>-374</v>
      </c>
      <c r="H18" s="180">
        <f t="shared" si="2"/>
        <v>-296</v>
      </c>
    </row>
    <row r="19" spans="1:8" ht="15">
      <c r="A19" s="186">
        <v>19</v>
      </c>
      <c r="B19" s="154" t="s">
        <v>19</v>
      </c>
      <c r="C19" s="178">
        <v>317</v>
      </c>
      <c r="D19" s="178">
        <v>311</v>
      </c>
      <c r="E19" s="178">
        <v>316</v>
      </c>
      <c r="F19" s="139">
        <f t="shared" si="0"/>
        <v>-0.0031545741324921135</v>
      </c>
      <c r="G19" s="180">
        <f t="shared" si="1"/>
        <v>-1</v>
      </c>
      <c r="H19" s="180">
        <f t="shared" si="2"/>
        <v>5</v>
      </c>
    </row>
    <row r="20" spans="1:8" ht="15">
      <c r="A20" s="186">
        <v>20</v>
      </c>
      <c r="B20" s="154" t="s">
        <v>20</v>
      </c>
      <c r="C20" s="178">
        <v>4201</v>
      </c>
      <c r="D20" s="178">
        <v>4285</v>
      </c>
      <c r="E20" s="178">
        <v>4304</v>
      </c>
      <c r="F20" s="139">
        <f t="shared" si="0"/>
        <v>0.024517971911449655</v>
      </c>
      <c r="G20" s="180">
        <f t="shared" si="1"/>
        <v>103</v>
      </c>
      <c r="H20" s="180">
        <f t="shared" si="2"/>
        <v>19</v>
      </c>
    </row>
    <row r="21" spans="1:8" ht="15">
      <c r="A21" s="186">
        <v>21</v>
      </c>
      <c r="B21" s="154" t="s">
        <v>21</v>
      </c>
      <c r="C21" s="178">
        <v>275</v>
      </c>
      <c r="D21" s="178">
        <v>299</v>
      </c>
      <c r="E21" s="178">
        <v>301</v>
      </c>
      <c r="F21" s="139">
        <f t="shared" si="0"/>
        <v>0.09454545454545454</v>
      </c>
      <c r="G21" s="180">
        <f t="shared" si="1"/>
        <v>26</v>
      </c>
      <c r="H21" s="180">
        <f t="shared" si="2"/>
        <v>2</v>
      </c>
    </row>
    <row r="22" spans="1:8" ht="15">
      <c r="A22" s="186">
        <v>22</v>
      </c>
      <c r="B22" s="154" t="s">
        <v>22</v>
      </c>
      <c r="C22" s="178">
        <v>12323</v>
      </c>
      <c r="D22" s="178">
        <v>12515</v>
      </c>
      <c r="E22" s="178">
        <v>12556</v>
      </c>
      <c r="F22" s="139">
        <f t="shared" si="0"/>
        <v>0.018907733506451353</v>
      </c>
      <c r="G22" s="180">
        <f t="shared" si="1"/>
        <v>233</v>
      </c>
      <c r="H22" s="180">
        <f t="shared" si="2"/>
        <v>41</v>
      </c>
    </row>
    <row r="23" spans="1:8" ht="15">
      <c r="A23" s="186">
        <v>23</v>
      </c>
      <c r="B23" s="154" t="s">
        <v>23</v>
      </c>
      <c r="C23" s="178">
        <v>13401</v>
      </c>
      <c r="D23" s="178">
        <v>13685</v>
      </c>
      <c r="E23" s="178">
        <v>13742</v>
      </c>
      <c r="F23" s="139">
        <f t="shared" si="0"/>
        <v>0.02544586224908589</v>
      </c>
      <c r="G23" s="180">
        <f t="shared" si="1"/>
        <v>341</v>
      </c>
      <c r="H23" s="180">
        <f t="shared" si="2"/>
        <v>57</v>
      </c>
    </row>
    <row r="24" spans="1:8" ht="15">
      <c r="A24" s="186">
        <v>24</v>
      </c>
      <c r="B24" s="154" t="s">
        <v>24</v>
      </c>
      <c r="C24" s="178">
        <v>7801</v>
      </c>
      <c r="D24" s="178">
        <v>7570</v>
      </c>
      <c r="E24" s="178">
        <v>7552</v>
      </c>
      <c r="F24" s="139">
        <f t="shared" si="0"/>
        <v>-0.03191898474554544</v>
      </c>
      <c r="G24" s="180">
        <f t="shared" si="1"/>
        <v>-249</v>
      </c>
      <c r="H24" s="180">
        <f t="shared" si="2"/>
        <v>-18</v>
      </c>
    </row>
    <row r="25" spans="1:8" ht="15">
      <c r="A25" s="186">
        <v>25</v>
      </c>
      <c r="B25" s="154" t="s">
        <v>25</v>
      </c>
      <c r="C25" s="178">
        <v>34707</v>
      </c>
      <c r="D25" s="178">
        <v>35061</v>
      </c>
      <c r="E25" s="178">
        <v>35119</v>
      </c>
      <c r="F25" s="139">
        <f t="shared" si="0"/>
        <v>0.011870804160543983</v>
      </c>
      <c r="G25" s="180">
        <f t="shared" si="1"/>
        <v>412</v>
      </c>
      <c r="H25" s="180">
        <f t="shared" si="2"/>
        <v>58</v>
      </c>
    </row>
    <row r="26" spans="1:8" ht="15">
      <c r="A26" s="186">
        <v>26</v>
      </c>
      <c r="B26" s="154" t="s">
        <v>26</v>
      </c>
      <c r="C26" s="178">
        <v>1634</v>
      </c>
      <c r="D26" s="178">
        <v>1640</v>
      </c>
      <c r="E26" s="178">
        <v>1653</v>
      </c>
      <c r="F26" s="139">
        <f t="shared" si="0"/>
        <v>0.011627906976744186</v>
      </c>
      <c r="G26" s="180">
        <f t="shared" si="1"/>
        <v>19</v>
      </c>
      <c r="H26" s="180">
        <f t="shared" si="2"/>
        <v>13</v>
      </c>
    </row>
    <row r="27" spans="1:8" ht="15">
      <c r="A27" s="186">
        <v>27</v>
      </c>
      <c r="B27" s="154" t="s">
        <v>27</v>
      </c>
      <c r="C27" s="178">
        <v>5080</v>
      </c>
      <c r="D27" s="178">
        <v>5413</v>
      </c>
      <c r="E27" s="178">
        <v>5423</v>
      </c>
      <c r="F27" s="139">
        <f t="shared" si="0"/>
        <v>0.06751968503937007</v>
      </c>
      <c r="G27" s="180">
        <f t="shared" si="1"/>
        <v>343</v>
      </c>
      <c r="H27" s="180">
        <f t="shared" si="2"/>
        <v>10</v>
      </c>
    </row>
    <row r="28" spans="1:8" ht="15">
      <c r="A28" s="186">
        <v>28</v>
      </c>
      <c r="B28" s="154" t="s">
        <v>28</v>
      </c>
      <c r="C28" s="178">
        <v>9045</v>
      </c>
      <c r="D28" s="178">
        <v>9754</v>
      </c>
      <c r="E28" s="178">
        <v>9793</v>
      </c>
      <c r="F28" s="139">
        <f t="shared" si="0"/>
        <v>0.08269762299613045</v>
      </c>
      <c r="G28" s="180">
        <f t="shared" si="1"/>
        <v>748</v>
      </c>
      <c r="H28" s="180">
        <f t="shared" si="2"/>
        <v>39</v>
      </c>
    </row>
    <row r="29" spans="1:8" ht="15">
      <c r="A29" s="186">
        <v>29</v>
      </c>
      <c r="B29" s="154" t="s">
        <v>29</v>
      </c>
      <c r="C29" s="178">
        <v>3291</v>
      </c>
      <c r="D29" s="178">
        <v>3433</v>
      </c>
      <c r="E29" s="178">
        <v>3410</v>
      </c>
      <c r="F29" s="139">
        <f t="shared" si="0"/>
        <v>0.036159222120935884</v>
      </c>
      <c r="G29" s="180">
        <f t="shared" si="1"/>
        <v>119</v>
      </c>
      <c r="H29" s="180">
        <f t="shared" si="2"/>
        <v>-23</v>
      </c>
    </row>
    <row r="30" spans="1:8" ht="15">
      <c r="A30" s="186">
        <v>30</v>
      </c>
      <c r="B30" s="154" t="s">
        <v>30</v>
      </c>
      <c r="C30" s="178">
        <v>1085</v>
      </c>
      <c r="D30" s="178">
        <v>1054</v>
      </c>
      <c r="E30" s="178">
        <v>1076</v>
      </c>
      <c r="F30" s="139">
        <f t="shared" si="0"/>
        <v>-0.008294930875576038</v>
      </c>
      <c r="G30" s="180">
        <f t="shared" si="1"/>
        <v>-9</v>
      </c>
      <c r="H30" s="180">
        <f t="shared" si="2"/>
        <v>22</v>
      </c>
    </row>
    <row r="31" spans="1:8" ht="15">
      <c r="A31" s="186">
        <v>31</v>
      </c>
      <c r="B31" s="154" t="s">
        <v>31</v>
      </c>
      <c r="C31" s="178">
        <v>20736</v>
      </c>
      <c r="D31" s="178">
        <v>21214</v>
      </c>
      <c r="E31" s="178">
        <v>21272</v>
      </c>
      <c r="F31" s="139">
        <f t="shared" si="0"/>
        <v>0.025848765432098766</v>
      </c>
      <c r="G31" s="180">
        <f t="shared" si="1"/>
        <v>536</v>
      </c>
      <c r="H31" s="180">
        <f t="shared" si="2"/>
        <v>58</v>
      </c>
    </row>
    <row r="32" spans="1:8" ht="15">
      <c r="A32" s="186">
        <v>32</v>
      </c>
      <c r="B32" s="154" t="s">
        <v>32</v>
      </c>
      <c r="C32" s="178">
        <v>6188</v>
      </c>
      <c r="D32" s="178">
        <v>6247</v>
      </c>
      <c r="E32" s="178">
        <v>6255</v>
      </c>
      <c r="F32" s="139">
        <f t="shared" si="0"/>
        <v>0.010827407886231415</v>
      </c>
      <c r="G32" s="180">
        <f t="shared" si="1"/>
        <v>67</v>
      </c>
      <c r="H32" s="180">
        <f t="shared" si="2"/>
        <v>8</v>
      </c>
    </row>
    <row r="33" spans="1:8" ht="15">
      <c r="A33" s="186">
        <v>33</v>
      </c>
      <c r="B33" s="154" t="s">
        <v>33</v>
      </c>
      <c r="C33" s="178">
        <v>21315</v>
      </c>
      <c r="D33" s="178">
        <v>20641</v>
      </c>
      <c r="E33" s="178">
        <v>20673</v>
      </c>
      <c r="F33" s="139">
        <f t="shared" si="0"/>
        <v>-0.03011963406052076</v>
      </c>
      <c r="G33" s="180">
        <f t="shared" si="1"/>
        <v>-642</v>
      </c>
      <c r="H33" s="180">
        <f t="shared" si="2"/>
        <v>32</v>
      </c>
    </row>
    <row r="34" spans="1:8" ht="15">
      <c r="A34" s="186">
        <v>35</v>
      </c>
      <c r="B34" s="154" t="s">
        <v>34</v>
      </c>
      <c r="C34" s="178">
        <v>22834</v>
      </c>
      <c r="D34" s="178">
        <v>18557</v>
      </c>
      <c r="E34" s="178">
        <v>18550</v>
      </c>
      <c r="F34" s="139">
        <f t="shared" si="0"/>
        <v>-0.18761496014714898</v>
      </c>
      <c r="G34" s="180">
        <f t="shared" si="1"/>
        <v>-4284</v>
      </c>
      <c r="H34" s="180">
        <f t="shared" si="2"/>
        <v>-7</v>
      </c>
    </row>
    <row r="35" spans="1:8" ht="15">
      <c r="A35" s="186">
        <v>36</v>
      </c>
      <c r="B35" s="154" t="s">
        <v>35</v>
      </c>
      <c r="C35" s="178">
        <v>1008</v>
      </c>
      <c r="D35" s="178">
        <v>994</v>
      </c>
      <c r="E35" s="178">
        <v>1026</v>
      </c>
      <c r="F35" s="139">
        <f t="shared" si="0"/>
        <v>0.017857142857142856</v>
      </c>
      <c r="G35" s="180">
        <f t="shared" si="1"/>
        <v>18</v>
      </c>
      <c r="H35" s="180">
        <f t="shared" si="2"/>
        <v>32</v>
      </c>
    </row>
    <row r="36" spans="1:8" ht="15">
      <c r="A36" s="186">
        <v>37</v>
      </c>
      <c r="B36" s="154" t="s">
        <v>36</v>
      </c>
      <c r="C36" s="178">
        <v>338</v>
      </c>
      <c r="D36" s="178">
        <v>428</v>
      </c>
      <c r="E36" s="178">
        <v>448</v>
      </c>
      <c r="F36" s="139">
        <f t="shared" si="0"/>
        <v>0.3254437869822485</v>
      </c>
      <c r="G36" s="180">
        <f t="shared" si="1"/>
        <v>110</v>
      </c>
      <c r="H36" s="180">
        <f t="shared" si="2"/>
        <v>20</v>
      </c>
    </row>
    <row r="37" spans="1:8" ht="15">
      <c r="A37" s="186">
        <v>38</v>
      </c>
      <c r="B37" s="154" t="s">
        <v>37</v>
      </c>
      <c r="C37" s="178">
        <v>2862</v>
      </c>
      <c r="D37" s="178">
        <v>3074</v>
      </c>
      <c r="E37" s="178">
        <v>3122</v>
      </c>
      <c r="F37" s="139">
        <f t="shared" si="0"/>
        <v>0.09084556254367575</v>
      </c>
      <c r="G37" s="180">
        <f t="shared" si="1"/>
        <v>260</v>
      </c>
      <c r="H37" s="180">
        <f t="shared" si="2"/>
        <v>48</v>
      </c>
    </row>
    <row r="38" spans="1:8" ht="15">
      <c r="A38" s="186">
        <v>39</v>
      </c>
      <c r="B38" s="154" t="s">
        <v>38</v>
      </c>
      <c r="C38" s="178">
        <v>134</v>
      </c>
      <c r="D38" s="178">
        <v>148</v>
      </c>
      <c r="E38" s="178">
        <v>148</v>
      </c>
      <c r="F38" s="139">
        <f t="shared" si="0"/>
        <v>0.1044776119402985</v>
      </c>
      <c r="G38" s="180">
        <f t="shared" si="1"/>
        <v>14</v>
      </c>
      <c r="H38" s="180">
        <f t="shared" si="2"/>
        <v>0</v>
      </c>
    </row>
    <row r="39" spans="1:8" ht="15">
      <c r="A39" s="186">
        <v>41</v>
      </c>
      <c r="B39" s="154" t="s">
        <v>39</v>
      </c>
      <c r="C39" s="178">
        <v>117965</v>
      </c>
      <c r="D39" s="178">
        <v>123075</v>
      </c>
      <c r="E39" s="178">
        <v>126064</v>
      </c>
      <c r="F39" s="139">
        <f t="shared" si="0"/>
        <v>0.06865595727546306</v>
      </c>
      <c r="G39" s="180">
        <f t="shared" si="1"/>
        <v>8099</v>
      </c>
      <c r="H39" s="180">
        <f t="shared" si="2"/>
        <v>2989</v>
      </c>
    </row>
    <row r="40" spans="1:8" ht="15">
      <c r="A40" s="186">
        <v>42</v>
      </c>
      <c r="B40" s="154" t="s">
        <v>40</v>
      </c>
      <c r="C40" s="178">
        <v>15125</v>
      </c>
      <c r="D40" s="178">
        <v>15758</v>
      </c>
      <c r="E40" s="178">
        <v>16103</v>
      </c>
      <c r="F40" s="139">
        <f t="shared" si="0"/>
        <v>0.06466115702479339</v>
      </c>
      <c r="G40" s="180">
        <f t="shared" si="1"/>
        <v>978</v>
      </c>
      <c r="H40" s="180">
        <f t="shared" si="2"/>
        <v>345</v>
      </c>
    </row>
    <row r="41" spans="1:8" ht="15">
      <c r="A41" s="186">
        <v>43</v>
      </c>
      <c r="B41" s="154" t="s">
        <v>41</v>
      </c>
      <c r="C41" s="178">
        <v>52345</v>
      </c>
      <c r="D41" s="178">
        <v>54061</v>
      </c>
      <c r="E41" s="178">
        <v>54770</v>
      </c>
      <c r="F41" s="139">
        <f t="shared" si="0"/>
        <v>0.04632725188652211</v>
      </c>
      <c r="G41" s="180">
        <f t="shared" si="1"/>
        <v>2425</v>
      </c>
      <c r="H41" s="180">
        <f t="shared" si="2"/>
        <v>709</v>
      </c>
    </row>
    <row r="42" spans="1:8" ht="15">
      <c r="A42" s="186">
        <v>45</v>
      </c>
      <c r="B42" s="154" t="s">
        <v>42</v>
      </c>
      <c r="C42" s="178">
        <v>40870</v>
      </c>
      <c r="D42" s="178">
        <v>44349</v>
      </c>
      <c r="E42" s="178">
        <v>44690</v>
      </c>
      <c r="F42" s="139">
        <f t="shared" si="0"/>
        <v>0.09346709077563005</v>
      </c>
      <c r="G42" s="180">
        <f t="shared" si="1"/>
        <v>3820</v>
      </c>
      <c r="H42" s="180">
        <f t="shared" si="2"/>
        <v>341</v>
      </c>
    </row>
    <row r="43" spans="1:8" ht="15">
      <c r="A43" s="186">
        <v>46</v>
      </c>
      <c r="B43" s="154" t="s">
        <v>43</v>
      </c>
      <c r="C43" s="178">
        <v>109858</v>
      </c>
      <c r="D43" s="178">
        <v>118974</v>
      </c>
      <c r="E43" s="178">
        <v>119826</v>
      </c>
      <c r="F43" s="139">
        <f t="shared" si="0"/>
        <v>0.09073531285841722</v>
      </c>
      <c r="G43" s="180">
        <f t="shared" si="1"/>
        <v>9968</v>
      </c>
      <c r="H43" s="180">
        <f t="shared" si="2"/>
        <v>852</v>
      </c>
    </row>
    <row r="44" spans="1:8" ht="15">
      <c r="A44" s="186">
        <v>47</v>
      </c>
      <c r="B44" s="154" t="s">
        <v>44</v>
      </c>
      <c r="C44" s="178">
        <v>284649</v>
      </c>
      <c r="D44" s="178">
        <v>293527</v>
      </c>
      <c r="E44" s="178">
        <v>296325</v>
      </c>
      <c r="F44" s="139">
        <f t="shared" si="0"/>
        <v>0.04101893911448837</v>
      </c>
      <c r="G44" s="180">
        <f t="shared" si="1"/>
        <v>11676</v>
      </c>
      <c r="H44" s="180">
        <f t="shared" si="2"/>
        <v>2798</v>
      </c>
    </row>
    <row r="45" spans="1:8" ht="15">
      <c r="A45" s="186">
        <v>49</v>
      </c>
      <c r="B45" s="154" t="s">
        <v>45</v>
      </c>
      <c r="C45" s="178">
        <v>115563</v>
      </c>
      <c r="D45" s="178">
        <v>116772</v>
      </c>
      <c r="E45" s="178">
        <v>117102</v>
      </c>
      <c r="F45" s="139">
        <f t="shared" si="0"/>
        <v>0.013317411282157784</v>
      </c>
      <c r="G45" s="180">
        <f t="shared" si="1"/>
        <v>1539</v>
      </c>
      <c r="H45" s="180">
        <f t="shared" si="2"/>
        <v>330</v>
      </c>
    </row>
    <row r="46" spans="1:8" ht="15">
      <c r="A46" s="186">
        <v>50</v>
      </c>
      <c r="B46" s="154" t="s">
        <v>46</v>
      </c>
      <c r="C46" s="178">
        <v>2732</v>
      </c>
      <c r="D46" s="178">
        <v>2755</v>
      </c>
      <c r="E46" s="178">
        <v>2762</v>
      </c>
      <c r="F46" s="139">
        <f t="shared" si="0"/>
        <v>0.010980966325036604</v>
      </c>
      <c r="G46" s="180">
        <f t="shared" si="1"/>
        <v>30</v>
      </c>
      <c r="H46" s="180">
        <f t="shared" si="2"/>
        <v>7</v>
      </c>
    </row>
    <row r="47" spans="1:8" ht="15">
      <c r="A47" s="186">
        <v>51</v>
      </c>
      <c r="B47" s="154" t="s">
        <v>47</v>
      </c>
      <c r="C47" s="178">
        <v>281</v>
      </c>
      <c r="D47" s="178">
        <v>286</v>
      </c>
      <c r="E47" s="178">
        <v>288</v>
      </c>
      <c r="F47" s="139">
        <f t="shared" si="0"/>
        <v>0.02491103202846975</v>
      </c>
      <c r="G47" s="180">
        <f t="shared" si="1"/>
        <v>7</v>
      </c>
      <c r="H47" s="180">
        <f t="shared" si="2"/>
        <v>2</v>
      </c>
    </row>
    <row r="48" spans="1:8" ht="15">
      <c r="A48" s="186">
        <v>52</v>
      </c>
      <c r="B48" s="154" t="s">
        <v>48</v>
      </c>
      <c r="C48" s="178">
        <v>17802</v>
      </c>
      <c r="D48" s="178">
        <v>18061</v>
      </c>
      <c r="E48" s="178">
        <v>18159</v>
      </c>
      <c r="F48" s="139">
        <f t="shared" si="0"/>
        <v>0.02005392652510954</v>
      </c>
      <c r="G48" s="180">
        <f t="shared" si="1"/>
        <v>357</v>
      </c>
      <c r="H48" s="180">
        <f t="shared" si="2"/>
        <v>98</v>
      </c>
    </row>
    <row r="49" spans="1:8" ht="15">
      <c r="A49" s="186">
        <v>53</v>
      </c>
      <c r="B49" s="154" t="s">
        <v>49</v>
      </c>
      <c r="C49" s="178">
        <v>2388</v>
      </c>
      <c r="D49" s="178">
        <v>2632</v>
      </c>
      <c r="E49" s="178">
        <v>2634</v>
      </c>
      <c r="F49" s="139">
        <f t="shared" si="0"/>
        <v>0.10301507537688442</v>
      </c>
      <c r="G49" s="180">
        <f t="shared" si="1"/>
        <v>246</v>
      </c>
      <c r="H49" s="180">
        <f t="shared" si="2"/>
        <v>2</v>
      </c>
    </row>
    <row r="50" spans="1:8" ht="15">
      <c r="A50" s="186">
        <v>55</v>
      </c>
      <c r="B50" s="154" t="s">
        <v>50</v>
      </c>
      <c r="C50" s="178">
        <v>16753</v>
      </c>
      <c r="D50" s="178">
        <v>17849</v>
      </c>
      <c r="E50" s="178">
        <v>18016</v>
      </c>
      <c r="F50" s="139">
        <f t="shared" si="0"/>
        <v>0.07538948248074971</v>
      </c>
      <c r="G50" s="180">
        <f t="shared" si="1"/>
        <v>1263</v>
      </c>
      <c r="H50" s="180">
        <f t="shared" si="2"/>
        <v>167</v>
      </c>
    </row>
    <row r="51" spans="1:8" ht="15">
      <c r="A51" s="186">
        <v>56</v>
      </c>
      <c r="B51" s="154" t="s">
        <v>51</v>
      </c>
      <c r="C51" s="178">
        <v>93836</v>
      </c>
      <c r="D51" s="178">
        <v>99287</v>
      </c>
      <c r="E51" s="178">
        <v>100230</v>
      </c>
      <c r="F51" s="139">
        <f t="shared" si="0"/>
        <v>0.06814015942708555</v>
      </c>
      <c r="G51" s="180">
        <f t="shared" si="1"/>
        <v>6394</v>
      </c>
      <c r="H51" s="180">
        <f t="shared" si="2"/>
        <v>943</v>
      </c>
    </row>
    <row r="52" spans="1:8" ht="15">
      <c r="A52" s="186">
        <v>58</v>
      </c>
      <c r="B52" s="154" t="s">
        <v>52</v>
      </c>
      <c r="C52" s="178">
        <v>1994</v>
      </c>
      <c r="D52" s="178">
        <v>2132</v>
      </c>
      <c r="E52" s="178">
        <v>2437</v>
      </c>
      <c r="F52" s="139">
        <f t="shared" si="0"/>
        <v>0.22216649949849548</v>
      </c>
      <c r="G52" s="180">
        <f t="shared" si="1"/>
        <v>443</v>
      </c>
      <c r="H52" s="180">
        <f t="shared" si="2"/>
        <v>305</v>
      </c>
    </row>
    <row r="53" spans="1:8" ht="15">
      <c r="A53" s="186">
        <v>59</v>
      </c>
      <c r="B53" s="154" t="s">
        <v>53</v>
      </c>
      <c r="C53" s="178">
        <v>1879</v>
      </c>
      <c r="D53" s="178">
        <v>1967</v>
      </c>
      <c r="E53" s="178">
        <v>1955</v>
      </c>
      <c r="F53" s="139">
        <f t="shared" si="0"/>
        <v>0.04044704630122405</v>
      </c>
      <c r="G53" s="180">
        <f t="shared" si="1"/>
        <v>76</v>
      </c>
      <c r="H53" s="180">
        <f t="shared" si="2"/>
        <v>-12</v>
      </c>
    </row>
    <row r="54" spans="1:8" ht="15">
      <c r="A54" s="186">
        <v>60</v>
      </c>
      <c r="B54" s="154" t="s">
        <v>54</v>
      </c>
      <c r="C54" s="178">
        <v>733</v>
      </c>
      <c r="D54" s="178">
        <v>763</v>
      </c>
      <c r="E54" s="178">
        <v>790</v>
      </c>
      <c r="F54" s="139">
        <f t="shared" si="0"/>
        <v>0.07776261937244201</v>
      </c>
      <c r="G54" s="180">
        <f t="shared" si="1"/>
        <v>57</v>
      </c>
      <c r="H54" s="180">
        <f t="shared" si="2"/>
        <v>27</v>
      </c>
    </row>
    <row r="55" spans="1:8" ht="15">
      <c r="A55" s="186">
        <v>61</v>
      </c>
      <c r="B55" s="154" t="s">
        <v>55</v>
      </c>
      <c r="C55" s="178">
        <v>3210</v>
      </c>
      <c r="D55" s="178">
        <v>3315</v>
      </c>
      <c r="E55" s="178">
        <v>3329</v>
      </c>
      <c r="F55" s="139">
        <f t="shared" si="0"/>
        <v>0.03707165109034268</v>
      </c>
      <c r="G55" s="180">
        <f t="shared" si="1"/>
        <v>119</v>
      </c>
      <c r="H55" s="180">
        <f t="shared" si="2"/>
        <v>14</v>
      </c>
    </row>
    <row r="56" spans="1:8" ht="15">
      <c r="A56" s="186">
        <v>62</v>
      </c>
      <c r="B56" s="154" t="s">
        <v>56</v>
      </c>
      <c r="C56" s="178">
        <v>6214</v>
      </c>
      <c r="D56" s="178">
        <v>6812</v>
      </c>
      <c r="E56" s="178">
        <v>6888</v>
      </c>
      <c r="F56" s="139">
        <f t="shared" si="0"/>
        <v>0.10846475700032185</v>
      </c>
      <c r="G56" s="180">
        <f t="shared" si="1"/>
        <v>674</v>
      </c>
      <c r="H56" s="180">
        <f t="shared" si="2"/>
        <v>76</v>
      </c>
    </row>
    <row r="57" spans="1:8" ht="15">
      <c r="A57" s="186">
        <v>63</v>
      </c>
      <c r="B57" s="154" t="s">
        <v>57</v>
      </c>
      <c r="C57" s="178">
        <v>1739</v>
      </c>
      <c r="D57" s="178">
        <v>1698</v>
      </c>
      <c r="E57" s="178">
        <v>1749</v>
      </c>
      <c r="F57" s="139">
        <f t="shared" si="0"/>
        <v>0.005750431282346176</v>
      </c>
      <c r="G57" s="180">
        <f t="shared" si="1"/>
        <v>10</v>
      </c>
      <c r="H57" s="180">
        <f t="shared" si="2"/>
        <v>51</v>
      </c>
    </row>
    <row r="58" spans="1:8" ht="15">
      <c r="A58" s="186">
        <v>64</v>
      </c>
      <c r="B58" s="154" t="s">
        <v>58</v>
      </c>
      <c r="C58" s="178">
        <v>7768</v>
      </c>
      <c r="D58" s="178">
        <v>7722</v>
      </c>
      <c r="E58" s="178">
        <v>7734</v>
      </c>
      <c r="F58" s="139">
        <f t="shared" si="0"/>
        <v>-0.004376930998970134</v>
      </c>
      <c r="G58" s="180">
        <f t="shared" si="1"/>
        <v>-34</v>
      </c>
      <c r="H58" s="180">
        <f t="shared" si="2"/>
        <v>12</v>
      </c>
    </row>
    <row r="59" spans="1:8" ht="15">
      <c r="A59" s="186">
        <v>65</v>
      </c>
      <c r="B59" s="154" t="s">
        <v>59</v>
      </c>
      <c r="C59" s="178">
        <v>4351</v>
      </c>
      <c r="D59" s="178">
        <v>4172</v>
      </c>
      <c r="E59" s="178">
        <v>4165</v>
      </c>
      <c r="F59" s="139">
        <f t="shared" si="0"/>
        <v>-0.04274879338083199</v>
      </c>
      <c r="G59" s="180">
        <f t="shared" si="1"/>
        <v>-186</v>
      </c>
      <c r="H59" s="180">
        <f t="shared" si="2"/>
        <v>-7</v>
      </c>
    </row>
    <row r="60" spans="1:8" ht="15">
      <c r="A60" s="186">
        <v>66</v>
      </c>
      <c r="B60" s="154" t="s">
        <v>60</v>
      </c>
      <c r="C60" s="178">
        <v>10547</v>
      </c>
      <c r="D60" s="178">
        <v>10815</v>
      </c>
      <c r="E60" s="178">
        <v>10824</v>
      </c>
      <c r="F60" s="139">
        <f t="shared" si="0"/>
        <v>0.02626339243386745</v>
      </c>
      <c r="G60" s="180">
        <f t="shared" si="1"/>
        <v>277</v>
      </c>
      <c r="H60" s="180">
        <f t="shared" si="2"/>
        <v>9</v>
      </c>
    </row>
    <row r="61" spans="1:8" ht="15">
      <c r="A61" s="186">
        <v>68</v>
      </c>
      <c r="B61" s="154" t="s">
        <v>61</v>
      </c>
      <c r="C61" s="178">
        <v>34481</v>
      </c>
      <c r="D61" s="178">
        <v>44879</v>
      </c>
      <c r="E61" s="178">
        <v>45305</v>
      </c>
      <c r="F61" s="139">
        <f t="shared" si="0"/>
        <v>0.31391200951248516</v>
      </c>
      <c r="G61" s="180">
        <f t="shared" si="1"/>
        <v>10824</v>
      </c>
      <c r="H61" s="180">
        <f t="shared" si="2"/>
        <v>426</v>
      </c>
    </row>
    <row r="62" spans="1:8" ht="15">
      <c r="A62" s="186">
        <v>69</v>
      </c>
      <c r="B62" s="154" t="s">
        <v>62</v>
      </c>
      <c r="C62" s="178">
        <v>42560</v>
      </c>
      <c r="D62" s="178">
        <v>44749</v>
      </c>
      <c r="E62" s="178">
        <v>44926</v>
      </c>
      <c r="F62" s="139">
        <f t="shared" si="0"/>
        <v>0.055592105263157894</v>
      </c>
      <c r="G62" s="180">
        <f t="shared" si="1"/>
        <v>2366</v>
      </c>
      <c r="H62" s="180">
        <f t="shared" si="2"/>
        <v>177</v>
      </c>
    </row>
    <row r="63" spans="1:8" ht="15">
      <c r="A63" s="186">
        <v>70</v>
      </c>
      <c r="B63" s="154" t="s">
        <v>63</v>
      </c>
      <c r="C63" s="178">
        <v>22394</v>
      </c>
      <c r="D63" s="178">
        <v>21778</v>
      </c>
      <c r="E63" s="178">
        <v>21828</v>
      </c>
      <c r="F63" s="139">
        <f t="shared" si="0"/>
        <v>-0.025274627132267573</v>
      </c>
      <c r="G63" s="180">
        <f t="shared" si="1"/>
        <v>-566</v>
      </c>
      <c r="H63" s="180">
        <f t="shared" si="2"/>
        <v>50</v>
      </c>
    </row>
    <row r="64" spans="1:8" ht="15">
      <c r="A64" s="186">
        <v>71</v>
      </c>
      <c r="B64" s="154" t="s">
        <v>64</v>
      </c>
      <c r="C64" s="178">
        <v>20003</v>
      </c>
      <c r="D64" s="178">
        <v>21279</v>
      </c>
      <c r="E64" s="178">
        <v>21490</v>
      </c>
      <c r="F64" s="139">
        <f t="shared" si="0"/>
        <v>0.07433884917262411</v>
      </c>
      <c r="G64" s="180">
        <f t="shared" si="1"/>
        <v>1487</v>
      </c>
      <c r="H64" s="180">
        <f t="shared" si="2"/>
        <v>211</v>
      </c>
    </row>
    <row r="65" spans="1:8" ht="15">
      <c r="A65" s="186">
        <v>72</v>
      </c>
      <c r="B65" s="154" t="s">
        <v>65</v>
      </c>
      <c r="C65" s="178">
        <v>731</v>
      </c>
      <c r="D65" s="178">
        <v>865</v>
      </c>
      <c r="E65" s="178">
        <v>899</v>
      </c>
      <c r="F65" s="139">
        <f t="shared" si="0"/>
        <v>0.22982216142270862</v>
      </c>
      <c r="G65" s="180">
        <f t="shared" si="1"/>
        <v>168</v>
      </c>
      <c r="H65" s="180">
        <f t="shared" si="2"/>
        <v>34</v>
      </c>
    </row>
    <row r="66" spans="1:8" ht="15">
      <c r="A66" s="186">
        <v>73</v>
      </c>
      <c r="B66" s="154" t="s">
        <v>66</v>
      </c>
      <c r="C66" s="178">
        <v>6761</v>
      </c>
      <c r="D66" s="178">
        <v>7104</v>
      </c>
      <c r="E66" s="178">
        <v>7143</v>
      </c>
      <c r="F66" s="139">
        <f t="shared" si="0"/>
        <v>0.056500517674900164</v>
      </c>
      <c r="G66" s="180">
        <f t="shared" si="1"/>
        <v>382</v>
      </c>
      <c r="H66" s="180">
        <f t="shared" si="2"/>
        <v>39</v>
      </c>
    </row>
    <row r="67" spans="1:8" ht="15">
      <c r="A67" s="186">
        <v>74</v>
      </c>
      <c r="B67" s="154" t="s">
        <v>67</v>
      </c>
      <c r="C67" s="178">
        <v>6127</v>
      </c>
      <c r="D67" s="178">
        <v>7005</v>
      </c>
      <c r="E67" s="178">
        <v>7085</v>
      </c>
      <c r="F67" s="139">
        <f aca="true" t="shared" si="3" ref="F67:F90">(E67-C67)/C67</f>
        <v>0.1563571078831402</v>
      </c>
      <c r="G67" s="180">
        <f aca="true" t="shared" si="4" ref="G67:G90">E67-C67</f>
        <v>958</v>
      </c>
      <c r="H67" s="180">
        <f aca="true" t="shared" si="5" ref="H67:H90">E67-D67</f>
        <v>80</v>
      </c>
    </row>
    <row r="68" spans="1:8" ht="15">
      <c r="A68" s="186">
        <v>75</v>
      </c>
      <c r="B68" s="154" t="s">
        <v>68</v>
      </c>
      <c r="C68" s="178">
        <v>1953</v>
      </c>
      <c r="D68" s="178">
        <v>2048</v>
      </c>
      <c r="E68" s="178">
        <v>2067</v>
      </c>
      <c r="F68" s="139">
        <f t="shared" si="3"/>
        <v>0.05837173579109063</v>
      </c>
      <c r="G68" s="180">
        <f t="shared" si="4"/>
        <v>114</v>
      </c>
      <c r="H68" s="180">
        <f t="shared" si="5"/>
        <v>19</v>
      </c>
    </row>
    <row r="69" spans="1:8" ht="15">
      <c r="A69" s="186">
        <v>77</v>
      </c>
      <c r="B69" s="154" t="s">
        <v>69</v>
      </c>
      <c r="C69" s="178">
        <v>5689</v>
      </c>
      <c r="D69" s="178">
        <v>5793</v>
      </c>
      <c r="E69" s="178">
        <v>5814</v>
      </c>
      <c r="F69" s="139">
        <f t="shared" si="3"/>
        <v>0.021972227104939356</v>
      </c>
      <c r="G69" s="180">
        <f t="shared" si="4"/>
        <v>125</v>
      </c>
      <c r="H69" s="180">
        <f t="shared" si="5"/>
        <v>21</v>
      </c>
    </row>
    <row r="70" spans="1:8" ht="15">
      <c r="A70" s="186">
        <v>78</v>
      </c>
      <c r="B70" s="154" t="s">
        <v>70</v>
      </c>
      <c r="C70" s="178">
        <v>716</v>
      </c>
      <c r="D70" s="178">
        <v>1171</v>
      </c>
      <c r="E70" s="178">
        <v>1198</v>
      </c>
      <c r="F70" s="139">
        <f t="shared" si="3"/>
        <v>0.6731843575418994</v>
      </c>
      <c r="G70" s="180">
        <f t="shared" si="4"/>
        <v>482</v>
      </c>
      <c r="H70" s="180">
        <f t="shared" si="5"/>
        <v>27</v>
      </c>
    </row>
    <row r="71" spans="1:8" ht="15">
      <c r="A71" s="186">
        <v>79</v>
      </c>
      <c r="B71" s="154" t="s">
        <v>71</v>
      </c>
      <c r="C71" s="178">
        <v>7681</v>
      </c>
      <c r="D71" s="178">
        <v>8056</v>
      </c>
      <c r="E71" s="178">
        <v>8133</v>
      </c>
      <c r="F71" s="139">
        <f t="shared" si="3"/>
        <v>0.05884650436141128</v>
      </c>
      <c r="G71" s="180">
        <f t="shared" si="4"/>
        <v>452</v>
      </c>
      <c r="H71" s="180">
        <f t="shared" si="5"/>
        <v>77</v>
      </c>
    </row>
    <row r="72" spans="1:8" ht="15">
      <c r="A72" s="186">
        <v>80</v>
      </c>
      <c r="B72" s="154" t="s">
        <v>72</v>
      </c>
      <c r="C72" s="178">
        <v>19054</v>
      </c>
      <c r="D72" s="178">
        <v>19547</v>
      </c>
      <c r="E72" s="178">
        <v>19631</v>
      </c>
      <c r="F72" s="139">
        <f t="shared" si="3"/>
        <v>0.030282355410937337</v>
      </c>
      <c r="G72" s="180">
        <f t="shared" si="4"/>
        <v>577</v>
      </c>
      <c r="H72" s="180">
        <f t="shared" si="5"/>
        <v>84</v>
      </c>
    </row>
    <row r="73" spans="1:8" ht="15">
      <c r="A73" s="186">
        <v>81</v>
      </c>
      <c r="B73" s="154" t="s">
        <v>73</v>
      </c>
      <c r="C73" s="178">
        <v>47790</v>
      </c>
      <c r="D73" s="178">
        <v>46990</v>
      </c>
      <c r="E73" s="178">
        <v>47391</v>
      </c>
      <c r="F73" s="139">
        <f t="shared" si="3"/>
        <v>-0.00834902699309479</v>
      </c>
      <c r="G73" s="180">
        <f t="shared" si="4"/>
        <v>-399</v>
      </c>
      <c r="H73" s="180">
        <f t="shared" si="5"/>
        <v>401</v>
      </c>
    </row>
    <row r="74" spans="1:8" ht="15">
      <c r="A74" s="186">
        <v>82</v>
      </c>
      <c r="B74" s="154" t="s">
        <v>74</v>
      </c>
      <c r="C74" s="178">
        <v>49955</v>
      </c>
      <c r="D74" s="178">
        <v>51342</v>
      </c>
      <c r="E74" s="178">
        <v>51666</v>
      </c>
      <c r="F74" s="139">
        <f t="shared" si="3"/>
        <v>0.03425082574316885</v>
      </c>
      <c r="G74" s="180">
        <f t="shared" si="4"/>
        <v>1711</v>
      </c>
      <c r="H74" s="180">
        <f t="shared" si="5"/>
        <v>324</v>
      </c>
    </row>
    <row r="75" spans="1:8" ht="15">
      <c r="A75" s="186">
        <v>84</v>
      </c>
      <c r="B75" s="154" t="s">
        <v>75</v>
      </c>
      <c r="C75" s="178">
        <v>656</v>
      </c>
      <c r="D75" s="178">
        <v>991</v>
      </c>
      <c r="E75" s="178">
        <v>1329</v>
      </c>
      <c r="F75" s="139">
        <f t="shared" si="3"/>
        <v>1.0259146341463414</v>
      </c>
      <c r="G75" s="180">
        <f t="shared" si="4"/>
        <v>673</v>
      </c>
      <c r="H75" s="180">
        <f t="shared" si="5"/>
        <v>338</v>
      </c>
    </row>
    <row r="76" spans="1:8" ht="15">
      <c r="A76" s="186">
        <v>85</v>
      </c>
      <c r="B76" s="154" t="s">
        <v>76</v>
      </c>
      <c r="C76" s="178">
        <v>22797</v>
      </c>
      <c r="D76" s="178">
        <v>24029</v>
      </c>
      <c r="E76" s="178">
        <v>24091</v>
      </c>
      <c r="F76" s="139">
        <f t="shared" si="3"/>
        <v>0.056761854629995175</v>
      </c>
      <c r="G76" s="180">
        <f t="shared" si="4"/>
        <v>1294</v>
      </c>
      <c r="H76" s="180">
        <f t="shared" si="5"/>
        <v>62</v>
      </c>
    </row>
    <row r="77" spans="1:8" ht="15">
      <c r="A77" s="186">
        <v>86</v>
      </c>
      <c r="B77" s="154" t="s">
        <v>77</v>
      </c>
      <c r="C77" s="178">
        <v>20142</v>
      </c>
      <c r="D77" s="178">
        <v>21230</v>
      </c>
      <c r="E77" s="178">
        <v>21367</v>
      </c>
      <c r="F77" s="139">
        <f t="shared" si="3"/>
        <v>0.060818190845000494</v>
      </c>
      <c r="G77" s="180">
        <f t="shared" si="4"/>
        <v>1225</v>
      </c>
      <c r="H77" s="180">
        <f t="shared" si="5"/>
        <v>137</v>
      </c>
    </row>
    <row r="78" spans="1:8" ht="15">
      <c r="A78" s="186">
        <v>87</v>
      </c>
      <c r="B78" s="154" t="s">
        <v>78</v>
      </c>
      <c r="C78" s="178">
        <v>1531</v>
      </c>
      <c r="D78" s="178">
        <v>1579</v>
      </c>
      <c r="E78" s="178">
        <v>1573</v>
      </c>
      <c r="F78" s="139">
        <f t="shared" si="3"/>
        <v>0.027433050293925537</v>
      </c>
      <c r="G78" s="180">
        <f t="shared" si="4"/>
        <v>42</v>
      </c>
      <c r="H78" s="180">
        <f t="shared" si="5"/>
        <v>-6</v>
      </c>
    </row>
    <row r="79" spans="1:8" ht="15">
      <c r="A79" s="186">
        <v>88</v>
      </c>
      <c r="B79" s="154" t="s">
        <v>79</v>
      </c>
      <c r="C79" s="178">
        <v>3768</v>
      </c>
      <c r="D79" s="178">
        <v>4110</v>
      </c>
      <c r="E79" s="178">
        <v>4110</v>
      </c>
      <c r="F79" s="139">
        <f t="shared" si="3"/>
        <v>0.09076433121019108</v>
      </c>
      <c r="G79" s="180">
        <f t="shared" si="4"/>
        <v>342</v>
      </c>
      <c r="H79" s="180">
        <f t="shared" si="5"/>
        <v>0</v>
      </c>
    </row>
    <row r="80" spans="1:8" ht="15">
      <c r="A80" s="186">
        <v>90</v>
      </c>
      <c r="B80" s="154" t="s">
        <v>80</v>
      </c>
      <c r="C80" s="178">
        <v>1317</v>
      </c>
      <c r="D80" s="178">
        <v>1437</v>
      </c>
      <c r="E80" s="178">
        <v>1445</v>
      </c>
      <c r="F80" s="139">
        <f t="shared" si="3"/>
        <v>0.09719058466211086</v>
      </c>
      <c r="G80" s="180">
        <f t="shared" si="4"/>
        <v>128</v>
      </c>
      <c r="H80" s="180">
        <f t="shared" si="5"/>
        <v>8</v>
      </c>
    </row>
    <row r="81" spans="1:8" ht="15">
      <c r="A81" s="186">
        <v>91</v>
      </c>
      <c r="B81" s="154" t="s">
        <v>81</v>
      </c>
      <c r="C81" s="178">
        <v>311</v>
      </c>
      <c r="D81" s="178">
        <v>343</v>
      </c>
      <c r="E81" s="178">
        <v>359</v>
      </c>
      <c r="F81" s="139">
        <f t="shared" si="3"/>
        <v>0.15434083601286175</v>
      </c>
      <c r="G81" s="180">
        <f t="shared" si="4"/>
        <v>48</v>
      </c>
      <c r="H81" s="180">
        <f t="shared" si="5"/>
        <v>16</v>
      </c>
    </row>
    <row r="82" spans="1:8" ht="15">
      <c r="A82" s="186">
        <v>92</v>
      </c>
      <c r="B82" s="154" t="s">
        <v>82</v>
      </c>
      <c r="C82" s="178">
        <v>4358</v>
      </c>
      <c r="D82" s="178">
        <v>4116</v>
      </c>
      <c r="E82" s="178">
        <v>4099</v>
      </c>
      <c r="F82" s="139">
        <f t="shared" si="3"/>
        <v>-0.059430931620009175</v>
      </c>
      <c r="G82" s="180">
        <f t="shared" si="4"/>
        <v>-259</v>
      </c>
      <c r="H82" s="180">
        <f t="shared" si="5"/>
        <v>-17</v>
      </c>
    </row>
    <row r="83" spans="1:8" ht="15">
      <c r="A83" s="186">
        <v>93</v>
      </c>
      <c r="B83" s="154" t="s">
        <v>83</v>
      </c>
      <c r="C83" s="178">
        <v>6686</v>
      </c>
      <c r="D83" s="178">
        <v>7141</v>
      </c>
      <c r="E83" s="178">
        <v>7255</v>
      </c>
      <c r="F83" s="139">
        <f t="shared" si="3"/>
        <v>0.08510320071791803</v>
      </c>
      <c r="G83" s="180">
        <f t="shared" si="4"/>
        <v>569</v>
      </c>
      <c r="H83" s="180">
        <f t="shared" si="5"/>
        <v>114</v>
      </c>
    </row>
    <row r="84" spans="1:8" ht="15">
      <c r="A84" s="186">
        <v>94</v>
      </c>
      <c r="B84" s="154" t="s">
        <v>84</v>
      </c>
      <c r="C84" s="178">
        <v>9361</v>
      </c>
      <c r="D84" s="178">
        <v>10070</v>
      </c>
      <c r="E84" s="178">
        <v>10083</v>
      </c>
      <c r="F84" s="139">
        <f t="shared" si="3"/>
        <v>0.0771285119111206</v>
      </c>
      <c r="G84" s="180">
        <f t="shared" si="4"/>
        <v>722</v>
      </c>
      <c r="H84" s="180">
        <f t="shared" si="5"/>
        <v>13</v>
      </c>
    </row>
    <row r="85" spans="1:8" ht="15">
      <c r="A85" s="186">
        <v>95</v>
      </c>
      <c r="B85" s="154" t="s">
        <v>85</v>
      </c>
      <c r="C85" s="178">
        <v>11692</v>
      </c>
      <c r="D85" s="178">
        <v>11670</v>
      </c>
      <c r="E85" s="178">
        <v>11662</v>
      </c>
      <c r="F85" s="139">
        <f t="shared" si="3"/>
        <v>-0.002565856996236743</v>
      </c>
      <c r="G85" s="180">
        <f t="shared" si="4"/>
        <v>-30</v>
      </c>
      <c r="H85" s="180">
        <f t="shared" si="5"/>
        <v>-8</v>
      </c>
    </row>
    <row r="86" spans="1:8" ht="15">
      <c r="A86" s="186">
        <v>96</v>
      </c>
      <c r="B86" s="154" t="s">
        <v>86</v>
      </c>
      <c r="C86" s="178">
        <v>27779</v>
      </c>
      <c r="D86" s="178">
        <v>28803</v>
      </c>
      <c r="E86" s="178">
        <v>28887</v>
      </c>
      <c r="F86" s="139">
        <f t="shared" si="3"/>
        <v>0.03988624500521977</v>
      </c>
      <c r="G86" s="180">
        <f t="shared" si="4"/>
        <v>1108</v>
      </c>
      <c r="H86" s="180">
        <f t="shared" si="5"/>
        <v>84</v>
      </c>
    </row>
    <row r="87" spans="1:8" ht="15">
      <c r="A87" s="186">
        <v>97</v>
      </c>
      <c r="B87" s="154" t="s">
        <v>87</v>
      </c>
      <c r="C87" s="178">
        <v>29012</v>
      </c>
      <c r="D87" s="178">
        <v>30411</v>
      </c>
      <c r="E87" s="178">
        <v>29690</v>
      </c>
      <c r="F87" s="139">
        <f t="shared" si="3"/>
        <v>0.0233696401489039</v>
      </c>
      <c r="G87" s="180">
        <f t="shared" si="4"/>
        <v>678</v>
      </c>
      <c r="H87" s="180">
        <f t="shared" si="5"/>
        <v>-721</v>
      </c>
    </row>
    <row r="88" spans="1:8" ht="15">
      <c r="A88" s="186">
        <v>98</v>
      </c>
      <c r="B88" s="154" t="s">
        <v>88</v>
      </c>
      <c r="C88" s="178">
        <v>560</v>
      </c>
      <c r="D88" s="178">
        <v>532</v>
      </c>
      <c r="E88" s="178">
        <v>529</v>
      </c>
      <c r="F88" s="139">
        <f t="shared" si="3"/>
        <v>-0.055357142857142855</v>
      </c>
      <c r="G88" s="180">
        <f t="shared" si="4"/>
        <v>-31</v>
      </c>
      <c r="H88" s="180">
        <f t="shared" si="5"/>
        <v>-3</v>
      </c>
    </row>
    <row r="89" spans="1:8" ht="15" thickBot="1">
      <c r="A89" s="186">
        <v>99</v>
      </c>
      <c r="B89" s="154" t="s">
        <v>89</v>
      </c>
      <c r="C89" s="178">
        <v>491</v>
      </c>
      <c r="D89" s="178">
        <v>488</v>
      </c>
      <c r="E89" s="178">
        <v>489</v>
      </c>
      <c r="F89" s="139">
        <f t="shared" si="3"/>
        <v>-0.004073319755600814</v>
      </c>
      <c r="G89" s="180">
        <f t="shared" si="4"/>
        <v>-2</v>
      </c>
      <c r="H89" s="180">
        <f t="shared" si="5"/>
        <v>1</v>
      </c>
    </row>
    <row r="90" spans="1:8" ht="15" thickBot="1">
      <c r="A90" s="198" t="s">
        <v>90</v>
      </c>
      <c r="B90" s="199"/>
      <c r="C90" s="182">
        <v>1631082</v>
      </c>
      <c r="D90" s="182">
        <v>1690530</v>
      </c>
      <c r="E90" s="182">
        <v>1703052</v>
      </c>
      <c r="F90" s="145">
        <f t="shared" si="3"/>
        <v>0.044124084503415525</v>
      </c>
      <c r="G90" s="183">
        <f t="shared" si="4"/>
        <v>71970</v>
      </c>
      <c r="H90" s="183">
        <f t="shared" si="5"/>
        <v>12522</v>
      </c>
    </row>
    <row r="91" spans="1:2" ht="15">
      <c r="A91" s="11"/>
      <c r="B91" s="11"/>
    </row>
  </sheetData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workbookViewId="0" topLeftCell="A1">
      <selection activeCell="A83" sqref="A83:H83"/>
    </sheetView>
  </sheetViews>
  <sheetFormatPr defaultColWidth="9.140625" defaultRowHeight="15"/>
  <cols>
    <col min="2" max="2" width="19.140625" style="0" customWidth="1"/>
    <col min="3" max="5" width="9.8515625" style="0" bestFit="1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 thickBot="1">
      <c r="A1" s="1" t="s">
        <v>92</v>
      </c>
      <c r="B1" s="1" t="s">
        <v>175</v>
      </c>
      <c r="C1" s="110">
        <v>41852</v>
      </c>
      <c r="D1" s="110">
        <v>42186</v>
      </c>
      <c r="E1" s="110">
        <v>42217</v>
      </c>
      <c r="F1" s="110" t="s">
        <v>369</v>
      </c>
      <c r="G1" s="110" t="s">
        <v>370</v>
      </c>
      <c r="H1" s="114" t="s">
        <v>371</v>
      </c>
    </row>
    <row r="2" spans="1:8" ht="15">
      <c r="A2" s="188">
        <v>1</v>
      </c>
      <c r="B2" s="128" t="s">
        <v>93</v>
      </c>
      <c r="C2" s="190">
        <v>231239</v>
      </c>
      <c r="D2" s="190">
        <v>238869</v>
      </c>
      <c r="E2" s="190">
        <v>241169</v>
      </c>
      <c r="F2" s="131">
        <f>(E2-C2)/C2</f>
        <v>0.04294258321476913</v>
      </c>
      <c r="G2" s="190">
        <f>E2-C2</f>
        <v>9930</v>
      </c>
      <c r="H2" s="190">
        <f>E2-D2</f>
        <v>2300</v>
      </c>
    </row>
    <row r="3" spans="1:8" ht="15">
      <c r="A3" s="189">
        <v>2</v>
      </c>
      <c r="B3" s="136" t="s">
        <v>94</v>
      </c>
      <c r="C3" s="191">
        <v>36157</v>
      </c>
      <c r="D3" s="191">
        <v>36995</v>
      </c>
      <c r="E3" s="191">
        <v>38461</v>
      </c>
      <c r="F3" s="139">
        <f aca="true" t="shared" si="0" ref="F3:F66">(E3-C3)/C3</f>
        <v>0.063722100838012</v>
      </c>
      <c r="G3" s="191">
        <f aca="true" t="shared" si="1" ref="G3:G66">E3-C3</f>
        <v>2304</v>
      </c>
      <c r="H3" s="191">
        <f aca="true" t="shared" si="2" ref="H3:H66">E3-D3</f>
        <v>1466</v>
      </c>
    </row>
    <row r="4" spans="1:8" ht="15">
      <c r="A4" s="189">
        <v>3</v>
      </c>
      <c r="B4" s="136" t="s">
        <v>95</v>
      </c>
      <c r="C4" s="191">
        <v>77338</v>
      </c>
      <c r="D4" s="191">
        <v>80347</v>
      </c>
      <c r="E4" s="191">
        <v>83089</v>
      </c>
      <c r="F4" s="139">
        <f t="shared" si="0"/>
        <v>0.07436189195479583</v>
      </c>
      <c r="G4" s="191">
        <f t="shared" si="1"/>
        <v>5751</v>
      </c>
      <c r="H4" s="191">
        <f t="shared" si="2"/>
        <v>2742</v>
      </c>
    </row>
    <row r="5" spans="1:8" ht="15">
      <c r="A5" s="189">
        <v>4</v>
      </c>
      <c r="B5" s="136" t="s">
        <v>96</v>
      </c>
      <c r="C5" s="191">
        <v>17548</v>
      </c>
      <c r="D5" s="191">
        <v>17996</v>
      </c>
      <c r="E5" s="191">
        <v>18154</v>
      </c>
      <c r="F5" s="139">
        <f t="shared" si="0"/>
        <v>0.03453385001139731</v>
      </c>
      <c r="G5" s="191">
        <f t="shared" si="1"/>
        <v>606</v>
      </c>
      <c r="H5" s="191">
        <f t="shared" si="2"/>
        <v>158</v>
      </c>
    </row>
    <row r="6" spans="1:8" ht="15">
      <c r="A6" s="189">
        <v>5</v>
      </c>
      <c r="B6" s="136" t="s">
        <v>97</v>
      </c>
      <c r="C6" s="191">
        <v>32168</v>
      </c>
      <c r="D6" s="191">
        <v>34419</v>
      </c>
      <c r="E6" s="191">
        <v>34487</v>
      </c>
      <c r="F6" s="139">
        <f t="shared" si="0"/>
        <v>0.07209027605073365</v>
      </c>
      <c r="G6" s="191">
        <f t="shared" si="1"/>
        <v>2319</v>
      </c>
      <c r="H6" s="191">
        <f t="shared" si="2"/>
        <v>68</v>
      </c>
    </row>
    <row r="7" spans="1:8" ht="15">
      <c r="A7" s="189">
        <v>6</v>
      </c>
      <c r="B7" s="136" t="s">
        <v>98</v>
      </c>
      <c r="C7" s="191">
        <v>868751</v>
      </c>
      <c r="D7" s="191">
        <v>885987</v>
      </c>
      <c r="E7" s="191">
        <v>901725</v>
      </c>
      <c r="F7" s="139">
        <f t="shared" si="0"/>
        <v>0.03795563976329236</v>
      </c>
      <c r="G7" s="191">
        <f t="shared" si="1"/>
        <v>32974</v>
      </c>
      <c r="H7" s="191">
        <f t="shared" si="2"/>
        <v>15738</v>
      </c>
    </row>
    <row r="8" spans="1:8" ht="15">
      <c r="A8" s="189">
        <v>7</v>
      </c>
      <c r="B8" s="136" t="s">
        <v>99</v>
      </c>
      <c r="C8" s="191">
        <v>424252</v>
      </c>
      <c r="D8" s="191">
        <v>441160</v>
      </c>
      <c r="E8" s="191">
        <v>444873</v>
      </c>
      <c r="F8" s="139">
        <f t="shared" si="0"/>
        <v>0.04860554576053855</v>
      </c>
      <c r="G8" s="191">
        <f t="shared" si="1"/>
        <v>20621</v>
      </c>
      <c r="H8" s="191">
        <f t="shared" si="2"/>
        <v>3713</v>
      </c>
    </row>
    <row r="9" spans="1:8" ht="15">
      <c r="A9" s="189">
        <v>8</v>
      </c>
      <c r="B9" s="136" t="s">
        <v>100</v>
      </c>
      <c r="C9" s="191">
        <v>19002</v>
      </c>
      <c r="D9" s="191">
        <v>19824</v>
      </c>
      <c r="E9" s="191">
        <v>20213</v>
      </c>
      <c r="F9" s="139">
        <f t="shared" si="0"/>
        <v>0.06373013367013998</v>
      </c>
      <c r="G9" s="191">
        <f t="shared" si="1"/>
        <v>1211</v>
      </c>
      <c r="H9" s="191">
        <f t="shared" si="2"/>
        <v>389</v>
      </c>
    </row>
    <row r="10" spans="1:8" ht="15">
      <c r="A10" s="189">
        <v>9</v>
      </c>
      <c r="B10" s="136" t="s">
        <v>101</v>
      </c>
      <c r="C10" s="191">
        <v>127184</v>
      </c>
      <c r="D10" s="191">
        <v>136333</v>
      </c>
      <c r="E10" s="191">
        <v>138022</v>
      </c>
      <c r="F10" s="139">
        <f t="shared" si="0"/>
        <v>0.0852151213989181</v>
      </c>
      <c r="G10" s="191">
        <f t="shared" si="1"/>
        <v>10838</v>
      </c>
      <c r="H10" s="191">
        <f t="shared" si="2"/>
        <v>1689</v>
      </c>
    </row>
    <row r="11" spans="1:8" ht="15">
      <c r="A11" s="189">
        <v>10</v>
      </c>
      <c r="B11" s="136" t="s">
        <v>102</v>
      </c>
      <c r="C11" s="191">
        <v>137573</v>
      </c>
      <c r="D11" s="191">
        <v>147660</v>
      </c>
      <c r="E11" s="191">
        <v>148255</v>
      </c>
      <c r="F11" s="139">
        <f t="shared" si="0"/>
        <v>0.07764604973359598</v>
      </c>
      <c r="G11" s="191">
        <f t="shared" si="1"/>
        <v>10682</v>
      </c>
      <c r="H11" s="191">
        <f t="shared" si="2"/>
        <v>595</v>
      </c>
    </row>
    <row r="12" spans="1:8" ht="15">
      <c r="A12" s="189">
        <v>11</v>
      </c>
      <c r="B12" s="136" t="s">
        <v>103</v>
      </c>
      <c r="C12" s="191">
        <v>28856</v>
      </c>
      <c r="D12" s="191">
        <v>29541</v>
      </c>
      <c r="E12" s="191">
        <v>29904</v>
      </c>
      <c r="F12" s="139">
        <f t="shared" si="0"/>
        <v>0.03631827003049626</v>
      </c>
      <c r="G12" s="191">
        <f t="shared" si="1"/>
        <v>1048</v>
      </c>
      <c r="H12" s="191">
        <f t="shared" si="2"/>
        <v>363</v>
      </c>
    </row>
    <row r="13" spans="1:8" ht="15">
      <c r="A13" s="189">
        <v>12</v>
      </c>
      <c r="B13" s="136" t="s">
        <v>104</v>
      </c>
      <c r="C13" s="191">
        <v>16974</v>
      </c>
      <c r="D13" s="191">
        <v>17678</v>
      </c>
      <c r="E13" s="191">
        <v>18889</v>
      </c>
      <c r="F13" s="139">
        <f t="shared" si="0"/>
        <v>0.11281960645693413</v>
      </c>
      <c r="G13" s="191">
        <f t="shared" si="1"/>
        <v>1915</v>
      </c>
      <c r="H13" s="191">
        <f t="shared" si="2"/>
        <v>1211</v>
      </c>
    </row>
    <row r="14" spans="1:8" ht="15">
      <c r="A14" s="189">
        <v>13</v>
      </c>
      <c r="B14" s="136" t="s">
        <v>105</v>
      </c>
      <c r="C14" s="191">
        <v>17575</v>
      </c>
      <c r="D14" s="191">
        <v>18992</v>
      </c>
      <c r="E14" s="191">
        <v>19452</v>
      </c>
      <c r="F14" s="139">
        <f t="shared" si="0"/>
        <v>0.10679943100995733</v>
      </c>
      <c r="G14" s="191">
        <f t="shared" si="1"/>
        <v>1877</v>
      </c>
      <c r="H14" s="191">
        <f t="shared" si="2"/>
        <v>460</v>
      </c>
    </row>
    <row r="15" spans="1:8" ht="15">
      <c r="A15" s="189">
        <v>14</v>
      </c>
      <c r="B15" s="136" t="s">
        <v>106</v>
      </c>
      <c r="C15" s="191">
        <v>43271</v>
      </c>
      <c r="D15" s="191">
        <v>45917</v>
      </c>
      <c r="E15" s="191">
        <v>45878</v>
      </c>
      <c r="F15" s="139">
        <f t="shared" si="0"/>
        <v>0.0602482031845809</v>
      </c>
      <c r="G15" s="191">
        <f t="shared" si="1"/>
        <v>2607</v>
      </c>
      <c r="H15" s="191">
        <f t="shared" si="2"/>
        <v>-39</v>
      </c>
    </row>
    <row r="16" spans="1:8" ht="15">
      <c r="A16" s="189">
        <v>15</v>
      </c>
      <c r="B16" s="136" t="s">
        <v>107</v>
      </c>
      <c r="C16" s="191">
        <v>33468</v>
      </c>
      <c r="D16" s="191">
        <v>34386</v>
      </c>
      <c r="E16" s="191">
        <v>34600</v>
      </c>
      <c r="F16" s="139">
        <f t="shared" si="0"/>
        <v>0.03382335365124895</v>
      </c>
      <c r="G16" s="191">
        <f t="shared" si="1"/>
        <v>1132</v>
      </c>
      <c r="H16" s="191">
        <f t="shared" si="2"/>
        <v>214</v>
      </c>
    </row>
    <row r="17" spans="1:8" ht="15">
      <c r="A17" s="189">
        <v>16</v>
      </c>
      <c r="B17" s="136" t="s">
        <v>108</v>
      </c>
      <c r="C17" s="191">
        <v>478625</v>
      </c>
      <c r="D17" s="191">
        <v>496408</v>
      </c>
      <c r="E17" s="191">
        <v>502490</v>
      </c>
      <c r="F17" s="139">
        <f t="shared" si="0"/>
        <v>0.049861582658657616</v>
      </c>
      <c r="G17" s="191">
        <f t="shared" si="1"/>
        <v>23865</v>
      </c>
      <c r="H17" s="191">
        <f t="shared" si="2"/>
        <v>6082</v>
      </c>
    </row>
    <row r="18" spans="1:8" ht="15">
      <c r="A18" s="189">
        <v>17</v>
      </c>
      <c r="B18" s="136" t="s">
        <v>109</v>
      </c>
      <c r="C18" s="191">
        <v>63818</v>
      </c>
      <c r="D18" s="191">
        <v>67646</v>
      </c>
      <c r="E18" s="191">
        <v>69989</v>
      </c>
      <c r="F18" s="139">
        <f t="shared" si="0"/>
        <v>0.09669685668620139</v>
      </c>
      <c r="G18" s="191">
        <f t="shared" si="1"/>
        <v>6171</v>
      </c>
      <c r="H18" s="191">
        <f t="shared" si="2"/>
        <v>2343</v>
      </c>
    </row>
    <row r="19" spans="1:8" ht="15">
      <c r="A19" s="189">
        <v>18</v>
      </c>
      <c r="B19" s="136" t="s">
        <v>110</v>
      </c>
      <c r="C19" s="191">
        <v>17438</v>
      </c>
      <c r="D19" s="191">
        <v>18105</v>
      </c>
      <c r="E19" s="191">
        <v>18957</v>
      </c>
      <c r="F19" s="139">
        <f t="shared" si="0"/>
        <v>0.08710861337309324</v>
      </c>
      <c r="G19" s="191">
        <f t="shared" si="1"/>
        <v>1519</v>
      </c>
      <c r="H19" s="191">
        <f t="shared" si="2"/>
        <v>852</v>
      </c>
    </row>
    <row r="20" spans="1:8" ht="15">
      <c r="A20" s="189">
        <v>19</v>
      </c>
      <c r="B20" s="136" t="s">
        <v>111</v>
      </c>
      <c r="C20" s="191">
        <v>47390</v>
      </c>
      <c r="D20" s="191">
        <v>49128</v>
      </c>
      <c r="E20" s="191">
        <v>50601</v>
      </c>
      <c r="F20" s="139">
        <f t="shared" si="0"/>
        <v>0.06775691074066259</v>
      </c>
      <c r="G20" s="191">
        <f t="shared" si="1"/>
        <v>3211</v>
      </c>
      <c r="H20" s="191">
        <f t="shared" si="2"/>
        <v>1473</v>
      </c>
    </row>
    <row r="21" spans="1:8" ht="15">
      <c r="A21" s="189">
        <v>20</v>
      </c>
      <c r="B21" s="136" t="s">
        <v>112</v>
      </c>
      <c r="C21" s="191">
        <v>157050</v>
      </c>
      <c r="D21" s="191">
        <v>162830</v>
      </c>
      <c r="E21" s="191">
        <v>164734</v>
      </c>
      <c r="F21" s="139">
        <f t="shared" si="0"/>
        <v>0.04892709328239414</v>
      </c>
      <c r="G21" s="191">
        <f t="shared" si="1"/>
        <v>7684</v>
      </c>
      <c r="H21" s="191">
        <f t="shared" si="2"/>
        <v>1904</v>
      </c>
    </row>
    <row r="22" spans="1:8" ht="15">
      <c r="A22" s="189">
        <v>21</v>
      </c>
      <c r="B22" s="136" t="s">
        <v>113</v>
      </c>
      <c r="C22" s="191">
        <v>100150</v>
      </c>
      <c r="D22" s="191">
        <v>103897</v>
      </c>
      <c r="E22" s="191">
        <v>105466</v>
      </c>
      <c r="F22" s="139">
        <f t="shared" si="0"/>
        <v>0.05308037943085372</v>
      </c>
      <c r="G22" s="191">
        <f t="shared" si="1"/>
        <v>5316</v>
      </c>
      <c r="H22" s="191">
        <f t="shared" si="2"/>
        <v>1569</v>
      </c>
    </row>
    <row r="23" spans="1:8" ht="15">
      <c r="A23" s="189">
        <v>22</v>
      </c>
      <c r="B23" s="136" t="s">
        <v>114</v>
      </c>
      <c r="C23" s="191">
        <v>47954</v>
      </c>
      <c r="D23" s="191">
        <v>50872</v>
      </c>
      <c r="E23" s="191">
        <v>51560</v>
      </c>
      <c r="F23" s="139">
        <f t="shared" si="0"/>
        <v>0.07519706385285899</v>
      </c>
      <c r="G23" s="191">
        <f t="shared" si="1"/>
        <v>3606</v>
      </c>
      <c r="H23" s="191">
        <f t="shared" si="2"/>
        <v>688</v>
      </c>
    </row>
    <row r="24" spans="1:8" ht="15">
      <c r="A24" s="189">
        <v>23</v>
      </c>
      <c r="B24" s="136" t="s">
        <v>115</v>
      </c>
      <c r="C24" s="191">
        <v>49425</v>
      </c>
      <c r="D24" s="191">
        <v>51618</v>
      </c>
      <c r="E24" s="191">
        <v>52854</v>
      </c>
      <c r="F24" s="139">
        <f t="shared" si="0"/>
        <v>0.06937784522003035</v>
      </c>
      <c r="G24" s="191">
        <f t="shared" si="1"/>
        <v>3429</v>
      </c>
      <c r="H24" s="191">
        <f t="shared" si="2"/>
        <v>1236</v>
      </c>
    </row>
    <row r="25" spans="1:8" ht="15">
      <c r="A25" s="189">
        <v>24</v>
      </c>
      <c r="B25" s="136" t="s">
        <v>116</v>
      </c>
      <c r="C25" s="191">
        <v>23034</v>
      </c>
      <c r="D25" s="191">
        <v>23285</v>
      </c>
      <c r="E25" s="191">
        <v>22580</v>
      </c>
      <c r="F25" s="139">
        <f t="shared" si="0"/>
        <v>-0.019709993922028306</v>
      </c>
      <c r="G25" s="191">
        <f t="shared" si="1"/>
        <v>-454</v>
      </c>
      <c r="H25" s="191">
        <f t="shared" si="2"/>
        <v>-705</v>
      </c>
    </row>
    <row r="26" spans="1:8" ht="15">
      <c r="A26" s="189">
        <v>25</v>
      </c>
      <c r="B26" s="136" t="s">
        <v>117</v>
      </c>
      <c r="C26" s="191">
        <v>59687</v>
      </c>
      <c r="D26" s="191">
        <v>61953</v>
      </c>
      <c r="E26" s="191">
        <v>64291</v>
      </c>
      <c r="F26" s="139">
        <f t="shared" si="0"/>
        <v>0.07713572469717024</v>
      </c>
      <c r="G26" s="191">
        <f t="shared" si="1"/>
        <v>4604</v>
      </c>
      <c r="H26" s="191">
        <f t="shared" si="2"/>
        <v>2338</v>
      </c>
    </row>
    <row r="27" spans="1:8" ht="15">
      <c r="A27" s="189">
        <v>26</v>
      </c>
      <c r="B27" s="136" t="s">
        <v>118</v>
      </c>
      <c r="C27" s="191">
        <v>117893</v>
      </c>
      <c r="D27" s="191">
        <v>117051</v>
      </c>
      <c r="E27" s="191">
        <v>120483</v>
      </c>
      <c r="F27" s="139">
        <f t="shared" si="0"/>
        <v>0.021969073651531473</v>
      </c>
      <c r="G27" s="191">
        <f t="shared" si="1"/>
        <v>2590</v>
      </c>
      <c r="H27" s="191">
        <f t="shared" si="2"/>
        <v>3432</v>
      </c>
    </row>
    <row r="28" spans="1:8" ht="15">
      <c r="A28" s="189">
        <v>27</v>
      </c>
      <c r="B28" s="136" t="s">
        <v>119</v>
      </c>
      <c r="C28" s="191">
        <v>200280</v>
      </c>
      <c r="D28" s="191">
        <v>202253</v>
      </c>
      <c r="E28" s="191">
        <v>205728</v>
      </c>
      <c r="F28" s="139">
        <f t="shared" si="0"/>
        <v>0.02720191731575794</v>
      </c>
      <c r="G28" s="191">
        <f t="shared" si="1"/>
        <v>5448</v>
      </c>
      <c r="H28" s="191">
        <f t="shared" si="2"/>
        <v>3475</v>
      </c>
    </row>
    <row r="29" spans="1:8" ht="15">
      <c r="A29" s="189">
        <v>28</v>
      </c>
      <c r="B29" s="136" t="s">
        <v>120</v>
      </c>
      <c r="C29" s="191">
        <v>38611</v>
      </c>
      <c r="D29" s="191">
        <v>41213</v>
      </c>
      <c r="E29" s="191">
        <v>41713</v>
      </c>
      <c r="F29" s="139">
        <f t="shared" si="0"/>
        <v>0.08033979953899148</v>
      </c>
      <c r="G29" s="191">
        <f t="shared" si="1"/>
        <v>3102</v>
      </c>
      <c r="H29" s="191">
        <f t="shared" si="2"/>
        <v>500</v>
      </c>
    </row>
    <row r="30" spans="1:8" ht="15">
      <c r="A30" s="189">
        <v>29</v>
      </c>
      <c r="B30" s="136" t="s">
        <v>121</v>
      </c>
      <c r="C30" s="191">
        <v>12759</v>
      </c>
      <c r="D30" s="191">
        <v>12460</v>
      </c>
      <c r="E30" s="191">
        <v>12566</v>
      </c>
      <c r="F30" s="139">
        <f t="shared" si="0"/>
        <v>-0.015126577317971629</v>
      </c>
      <c r="G30" s="191">
        <f t="shared" si="1"/>
        <v>-193</v>
      </c>
      <c r="H30" s="191">
        <f t="shared" si="2"/>
        <v>106</v>
      </c>
    </row>
    <row r="31" spans="1:8" ht="15">
      <c r="A31" s="189">
        <v>30</v>
      </c>
      <c r="B31" s="136" t="s">
        <v>122</v>
      </c>
      <c r="C31" s="191">
        <v>9255</v>
      </c>
      <c r="D31" s="191">
        <v>11302</v>
      </c>
      <c r="E31" s="191">
        <v>11342</v>
      </c>
      <c r="F31" s="139">
        <f t="shared" si="0"/>
        <v>0.22549972987574285</v>
      </c>
      <c r="G31" s="191">
        <f t="shared" si="1"/>
        <v>2087</v>
      </c>
      <c r="H31" s="191">
        <f t="shared" si="2"/>
        <v>40</v>
      </c>
    </row>
    <row r="32" spans="1:8" ht="15">
      <c r="A32" s="189">
        <v>31</v>
      </c>
      <c r="B32" s="136" t="s">
        <v>123</v>
      </c>
      <c r="C32" s="191">
        <v>119029</v>
      </c>
      <c r="D32" s="191">
        <v>127566</v>
      </c>
      <c r="E32" s="191">
        <v>128503</v>
      </c>
      <c r="F32" s="139">
        <f t="shared" si="0"/>
        <v>0.07959404850918683</v>
      </c>
      <c r="G32" s="191">
        <f t="shared" si="1"/>
        <v>9474</v>
      </c>
      <c r="H32" s="191">
        <f t="shared" si="2"/>
        <v>937</v>
      </c>
    </row>
    <row r="33" spans="1:8" ht="15">
      <c r="A33" s="189">
        <v>32</v>
      </c>
      <c r="B33" s="136" t="s">
        <v>124</v>
      </c>
      <c r="C33" s="191">
        <v>46507</v>
      </c>
      <c r="D33" s="191">
        <v>49218</v>
      </c>
      <c r="E33" s="191">
        <v>50866</v>
      </c>
      <c r="F33" s="139">
        <f t="shared" si="0"/>
        <v>0.09372782591867891</v>
      </c>
      <c r="G33" s="191">
        <f t="shared" si="1"/>
        <v>4359</v>
      </c>
      <c r="H33" s="191">
        <f t="shared" si="2"/>
        <v>1648</v>
      </c>
    </row>
    <row r="34" spans="1:8" ht="15">
      <c r="A34" s="189">
        <v>33</v>
      </c>
      <c r="B34" s="136" t="s">
        <v>125</v>
      </c>
      <c r="C34" s="191">
        <v>190837</v>
      </c>
      <c r="D34" s="191">
        <v>199480</v>
      </c>
      <c r="E34" s="191">
        <v>201734</v>
      </c>
      <c r="F34" s="139">
        <f t="shared" si="0"/>
        <v>0.05710108626733809</v>
      </c>
      <c r="G34" s="191">
        <f t="shared" si="1"/>
        <v>10897</v>
      </c>
      <c r="H34" s="191">
        <f t="shared" si="2"/>
        <v>2254</v>
      </c>
    </row>
    <row r="35" spans="1:8" ht="15">
      <c r="A35" s="189">
        <v>34</v>
      </c>
      <c r="B35" s="136" t="s">
        <v>126</v>
      </c>
      <c r="C35" s="191">
        <v>3192588</v>
      </c>
      <c r="D35" s="191">
        <v>3258084</v>
      </c>
      <c r="E35" s="191">
        <v>3290095</v>
      </c>
      <c r="F35" s="139">
        <f t="shared" si="0"/>
        <v>0.030541679665525272</v>
      </c>
      <c r="G35" s="191">
        <f t="shared" si="1"/>
        <v>97507</v>
      </c>
      <c r="H35" s="191">
        <f t="shared" si="2"/>
        <v>32011</v>
      </c>
    </row>
    <row r="36" spans="1:8" ht="15">
      <c r="A36" s="189">
        <v>35</v>
      </c>
      <c r="B36" s="136" t="s">
        <v>127</v>
      </c>
      <c r="C36" s="191">
        <v>696375</v>
      </c>
      <c r="D36" s="191">
        <v>721226</v>
      </c>
      <c r="E36" s="191">
        <v>725261</v>
      </c>
      <c r="F36" s="139">
        <f t="shared" si="0"/>
        <v>0.04148052414288279</v>
      </c>
      <c r="G36" s="191">
        <f t="shared" si="1"/>
        <v>28886</v>
      </c>
      <c r="H36" s="191">
        <f t="shared" si="2"/>
        <v>4035</v>
      </c>
    </row>
    <row r="37" spans="1:8" ht="15">
      <c r="A37" s="189">
        <v>36</v>
      </c>
      <c r="B37" s="136" t="s">
        <v>128</v>
      </c>
      <c r="C37" s="191">
        <v>16272</v>
      </c>
      <c r="D37" s="191">
        <v>19758</v>
      </c>
      <c r="E37" s="191">
        <v>18539</v>
      </c>
      <c r="F37" s="139">
        <f t="shared" si="0"/>
        <v>0.13931907571288102</v>
      </c>
      <c r="G37" s="191">
        <f t="shared" si="1"/>
        <v>2267</v>
      </c>
      <c r="H37" s="191">
        <f t="shared" si="2"/>
        <v>-1219</v>
      </c>
    </row>
    <row r="38" spans="1:8" ht="15">
      <c r="A38" s="189">
        <v>37</v>
      </c>
      <c r="B38" s="136" t="s">
        <v>129</v>
      </c>
      <c r="C38" s="191">
        <v>39030</v>
      </c>
      <c r="D38" s="191">
        <v>41493</v>
      </c>
      <c r="E38" s="191">
        <v>41399</v>
      </c>
      <c r="F38" s="139">
        <f t="shared" si="0"/>
        <v>0.06069689982065078</v>
      </c>
      <c r="G38" s="191">
        <f t="shared" si="1"/>
        <v>2369</v>
      </c>
      <c r="H38" s="191">
        <f t="shared" si="2"/>
        <v>-94</v>
      </c>
    </row>
    <row r="39" spans="1:8" ht="15">
      <c r="A39" s="189">
        <v>38</v>
      </c>
      <c r="B39" s="136" t="s">
        <v>130</v>
      </c>
      <c r="C39" s="191">
        <v>176012</v>
      </c>
      <c r="D39" s="191">
        <v>178198</v>
      </c>
      <c r="E39" s="191">
        <v>182964</v>
      </c>
      <c r="F39" s="139">
        <f t="shared" si="0"/>
        <v>0.03949730700179533</v>
      </c>
      <c r="G39" s="191">
        <f t="shared" si="1"/>
        <v>6952</v>
      </c>
      <c r="H39" s="191">
        <f t="shared" si="2"/>
        <v>4766</v>
      </c>
    </row>
    <row r="40" spans="1:8" ht="15">
      <c r="A40" s="189">
        <v>39</v>
      </c>
      <c r="B40" s="136" t="s">
        <v>131</v>
      </c>
      <c r="C40" s="191">
        <v>44260</v>
      </c>
      <c r="D40" s="191">
        <v>46870</v>
      </c>
      <c r="E40" s="191">
        <v>48162</v>
      </c>
      <c r="F40" s="139">
        <f t="shared" si="0"/>
        <v>0.08816086760054224</v>
      </c>
      <c r="G40" s="191">
        <f t="shared" si="1"/>
        <v>3902</v>
      </c>
      <c r="H40" s="191">
        <f t="shared" si="2"/>
        <v>1292</v>
      </c>
    </row>
    <row r="41" spans="1:8" ht="15">
      <c r="A41" s="189">
        <v>40</v>
      </c>
      <c r="B41" s="136" t="s">
        <v>132</v>
      </c>
      <c r="C41" s="191">
        <v>21434</v>
      </c>
      <c r="D41" s="191">
        <v>21223</v>
      </c>
      <c r="E41" s="191">
        <v>21416</v>
      </c>
      <c r="F41" s="139">
        <f t="shared" si="0"/>
        <v>-0.0008397872538956798</v>
      </c>
      <c r="G41" s="191">
        <f t="shared" si="1"/>
        <v>-18</v>
      </c>
      <c r="H41" s="191">
        <f t="shared" si="2"/>
        <v>193</v>
      </c>
    </row>
    <row r="42" spans="1:8" ht="15">
      <c r="A42" s="189">
        <v>41</v>
      </c>
      <c r="B42" s="136" t="s">
        <v>133</v>
      </c>
      <c r="C42" s="191">
        <v>324984</v>
      </c>
      <c r="D42" s="191">
        <v>339838</v>
      </c>
      <c r="E42" s="191">
        <v>344440</v>
      </c>
      <c r="F42" s="139">
        <f t="shared" si="0"/>
        <v>0.05986756271077961</v>
      </c>
      <c r="G42" s="191">
        <f t="shared" si="1"/>
        <v>19456</v>
      </c>
      <c r="H42" s="191">
        <f t="shared" si="2"/>
        <v>4602</v>
      </c>
    </row>
    <row r="43" spans="1:8" ht="15">
      <c r="A43" s="189">
        <v>42</v>
      </c>
      <c r="B43" s="136" t="s">
        <v>134</v>
      </c>
      <c r="C43" s="191">
        <v>239817</v>
      </c>
      <c r="D43" s="191">
        <v>256111</v>
      </c>
      <c r="E43" s="191">
        <v>258717</v>
      </c>
      <c r="F43" s="139">
        <f t="shared" si="0"/>
        <v>0.07881009269568046</v>
      </c>
      <c r="G43" s="191">
        <f t="shared" si="1"/>
        <v>18900</v>
      </c>
      <c r="H43" s="191">
        <f t="shared" si="2"/>
        <v>2606</v>
      </c>
    </row>
    <row r="44" spans="1:8" ht="15">
      <c r="A44" s="189">
        <v>43</v>
      </c>
      <c r="B44" s="136" t="s">
        <v>135</v>
      </c>
      <c r="C44" s="191">
        <v>62467</v>
      </c>
      <c r="D44" s="191">
        <v>62326</v>
      </c>
      <c r="E44" s="191">
        <v>63810</v>
      </c>
      <c r="F44" s="139">
        <f t="shared" si="0"/>
        <v>0.02149935165767525</v>
      </c>
      <c r="G44" s="191">
        <f t="shared" si="1"/>
        <v>1343</v>
      </c>
      <c r="H44" s="191">
        <f t="shared" si="2"/>
        <v>1484</v>
      </c>
    </row>
    <row r="45" spans="1:8" ht="15">
      <c r="A45" s="189">
        <v>44</v>
      </c>
      <c r="B45" s="136" t="s">
        <v>136</v>
      </c>
      <c r="C45" s="191">
        <v>72509</v>
      </c>
      <c r="D45" s="191">
        <v>73378</v>
      </c>
      <c r="E45" s="191">
        <v>74396</v>
      </c>
      <c r="F45" s="139">
        <f t="shared" si="0"/>
        <v>0.026024355597236204</v>
      </c>
      <c r="G45" s="191">
        <f t="shared" si="1"/>
        <v>1887</v>
      </c>
      <c r="H45" s="191">
        <f t="shared" si="2"/>
        <v>1018</v>
      </c>
    </row>
    <row r="46" spans="1:8" ht="15">
      <c r="A46" s="189">
        <v>45</v>
      </c>
      <c r="B46" s="136" t="s">
        <v>137</v>
      </c>
      <c r="C46" s="191">
        <v>153548</v>
      </c>
      <c r="D46" s="191">
        <v>161205</v>
      </c>
      <c r="E46" s="191">
        <v>164566</v>
      </c>
      <c r="F46" s="139">
        <f t="shared" si="0"/>
        <v>0.07175606325057962</v>
      </c>
      <c r="G46" s="191">
        <f t="shared" si="1"/>
        <v>11018</v>
      </c>
      <c r="H46" s="191">
        <f t="shared" si="2"/>
        <v>3361</v>
      </c>
    </row>
    <row r="47" spans="1:8" ht="15">
      <c r="A47" s="189">
        <v>46</v>
      </c>
      <c r="B47" s="136" t="s">
        <v>138</v>
      </c>
      <c r="C47" s="191">
        <v>93157</v>
      </c>
      <c r="D47" s="191">
        <v>99668</v>
      </c>
      <c r="E47" s="191">
        <v>103267</v>
      </c>
      <c r="F47" s="139">
        <f t="shared" si="0"/>
        <v>0.10852646607340297</v>
      </c>
      <c r="G47" s="191">
        <f t="shared" si="1"/>
        <v>10110</v>
      </c>
      <c r="H47" s="191">
        <f t="shared" si="2"/>
        <v>3599</v>
      </c>
    </row>
    <row r="48" spans="1:8" ht="15">
      <c r="A48" s="189">
        <v>47</v>
      </c>
      <c r="B48" s="136" t="s">
        <v>139</v>
      </c>
      <c r="C48" s="191">
        <v>45558</v>
      </c>
      <c r="D48" s="191">
        <v>48256</v>
      </c>
      <c r="E48" s="191">
        <v>49525</v>
      </c>
      <c r="F48" s="139">
        <f t="shared" si="0"/>
        <v>0.08707581544404934</v>
      </c>
      <c r="G48" s="191">
        <f t="shared" si="1"/>
        <v>3967</v>
      </c>
      <c r="H48" s="191">
        <f t="shared" si="2"/>
        <v>1269</v>
      </c>
    </row>
    <row r="49" spans="1:8" ht="15">
      <c r="A49" s="189">
        <v>48</v>
      </c>
      <c r="B49" s="136" t="s">
        <v>140</v>
      </c>
      <c r="C49" s="191">
        <v>190637</v>
      </c>
      <c r="D49" s="191">
        <v>202468</v>
      </c>
      <c r="E49" s="191">
        <v>199867</v>
      </c>
      <c r="F49" s="139">
        <f t="shared" si="0"/>
        <v>0.048416624264964306</v>
      </c>
      <c r="G49" s="191">
        <f t="shared" si="1"/>
        <v>9230</v>
      </c>
      <c r="H49" s="191">
        <f t="shared" si="2"/>
        <v>-2601</v>
      </c>
    </row>
    <row r="50" spans="1:8" ht="15">
      <c r="A50" s="189">
        <v>49</v>
      </c>
      <c r="B50" s="136" t="s">
        <v>141</v>
      </c>
      <c r="C50" s="191">
        <v>16344</v>
      </c>
      <c r="D50" s="191">
        <v>15975</v>
      </c>
      <c r="E50" s="191">
        <v>16316</v>
      </c>
      <c r="F50" s="139">
        <f t="shared" si="0"/>
        <v>-0.0017131669114047968</v>
      </c>
      <c r="G50" s="191">
        <f t="shared" si="1"/>
        <v>-28</v>
      </c>
      <c r="H50" s="191">
        <f t="shared" si="2"/>
        <v>341</v>
      </c>
    </row>
    <row r="51" spans="1:8" ht="15">
      <c r="A51" s="189">
        <v>50</v>
      </c>
      <c r="B51" s="136" t="s">
        <v>142</v>
      </c>
      <c r="C51" s="191">
        <v>37639</v>
      </c>
      <c r="D51" s="191">
        <v>38720</v>
      </c>
      <c r="E51" s="191">
        <v>40228</v>
      </c>
      <c r="F51" s="139">
        <f t="shared" si="0"/>
        <v>0.06878503679693934</v>
      </c>
      <c r="G51" s="191">
        <f t="shared" si="1"/>
        <v>2589</v>
      </c>
      <c r="H51" s="191">
        <f t="shared" si="2"/>
        <v>1508</v>
      </c>
    </row>
    <row r="52" spans="1:8" ht="15">
      <c r="A52" s="189">
        <v>51</v>
      </c>
      <c r="B52" s="136" t="s">
        <v>143</v>
      </c>
      <c r="C52" s="191">
        <v>30919</v>
      </c>
      <c r="D52" s="191">
        <v>34274</v>
      </c>
      <c r="E52" s="191">
        <v>35057</v>
      </c>
      <c r="F52" s="139">
        <f t="shared" si="0"/>
        <v>0.13383356512176978</v>
      </c>
      <c r="G52" s="191">
        <f t="shared" si="1"/>
        <v>4138</v>
      </c>
      <c r="H52" s="191">
        <f t="shared" si="2"/>
        <v>783</v>
      </c>
    </row>
    <row r="53" spans="1:8" ht="15">
      <c r="A53" s="189">
        <v>52</v>
      </c>
      <c r="B53" s="136" t="s">
        <v>144</v>
      </c>
      <c r="C53" s="191">
        <v>60783</v>
      </c>
      <c r="D53" s="191">
        <v>61958</v>
      </c>
      <c r="E53" s="191">
        <v>61064</v>
      </c>
      <c r="F53" s="139">
        <f t="shared" si="0"/>
        <v>0.00462300314232598</v>
      </c>
      <c r="G53" s="191">
        <f t="shared" si="1"/>
        <v>281</v>
      </c>
      <c r="H53" s="191">
        <f t="shared" si="2"/>
        <v>-894</v>
      </c>
    </row>
    <row r="54" spans="1:8" ht="15">
      <c r="A54" s="189">
        <v>53</v>
      </c>
      <c r="B54" s="136" t="s">
        <v>145</v>
      </c>
      <c r="C54" s="191">
        <v>41572</v>
      </c>
      <c r="D54" s="191">
        <v>41438</v>
      </c>
      <c r="E54" s="191">
        <v>42970</v>
      </c>
      <c r="F54" s="139">
        <f t="shared" si="0"/>
        <v>0.03362840373328202</v>
      </c>
      <c r="G54" s="191">
        <f t="shared" si="1"/>
        <v>1398</v>
      </c>
      <c r="H54" s="191">
        <f t="shared" si="2"/>
        <v>1532</v>
      </c>
    </row>
    <row r="55" spans="1:8" ht="15">
      <c r="A55" s="189">
        <v>54</v>
      </c>
      <c r="B55" s="136" t="s">
        <v>146</v>
      </c>
      <c r="C55" s="191">
        <v>121865</v>
      </c>
      <c r="D55" s="191">
        <v>129746</v>
      </c>
      <c r="E55" s="191">
        <v>131719</v>
      </c>
      <c r="F55" s="139">
        <f t="shared" si="0"/>
        <v>0.08085996799737415</v>
      </c>
      <c r="G55" s="191">
        <f t="shared" si="1"/>
        <v>9854</v>
      </c>
      <c r="H55" s="191">
        <f t="shared" si="2"/>
        <v>1973</v>
      </c>
    </row>
    <row r="56" spans="1:8" ht="15">
      <c r="A56" s="189">
        <v>55</v>
      </c>
      <c r="B56" s="136" t="s">
        <v>147</v>
      </c>
      <c r="C56" s="191">
        <v>131239</v>
      </c>
      <c r="D56" s="191">
        <v>135712</v>
      </c>
      <c r="E56" s="191">
        <v>137916</v>
      </c>
      <c r="F56" s="139">
        <f t="shared" si="0"/>
        <v>0.05087664489976303</v>
      </c>
      <c r="G56" s="191">
        <f t="shared" si="1"/>
        <v>6677</v>
      </c>
      <c r="H56" s="191">
        <f t="shared" si="2"/>
        <v>2204</v>
      </c>
    </row>
    <row r="57" spans="1:8" ht="15">
      <c r="A57" s="189">
        <v>56</v>
      </c>
      <c r="B57" s="136" t="s">
        <v>148</v>
      </c>
      <c r="C57" s="191">
        <v>16441</v>
      </c>
      <c r="D57" s="191">
        <v>16120</v>
      </c>
      <c r="E57" s="191">
        <v>16401</v>
      </c>
      <c r="F57" s="139">
        <f t="shared" si="0"/>
        <v>-0.0024329420351560122</v>
      </c>
      <c r="G57" s="191">
        <f t="shared" si="1"/>
        <v>-40</v>
      </c>
      <c r="H57" s="191">
        <f t="shared" si="2"/>
        <v>281</v>
      </c>
    </row>
    <row r="58" spans="1:8" ht="15">
      <c r="A58" s="189">
        <v>57</v>
      </c>
      <c r="B58" s="136" t="s">
        <v>149</v>
      </c>
      <c r="C58" s="191">
        <v>20229</v>
      </c>
      <c r="D58" s="191">
        <v>21281</v>
      </c>
      <c r="E58" s="191">
        <v>22146</v>
      </c>
      <c r="F58" s="139">
        <f t="shared" si="0"/>
        <v>0.0947649414207326</v>
      </c>
      <c r="G58" s="191">
        <f t="shared" si="1"/>
        <v>1917</v>
      </c>
      <c r="H58" s="191">
        <f t="shared" si="2"/>
        <v>865</v>
      </c>
    </row>
    <row r="59" spans="1:8" ht="15">
      <c r="A59" s="189">
        <v>58</v>
      </c>
      <c r="B59" s="136" t="s">
        <v>150</v>
      </c>
      <c r="C59" s="191">
        <v>60099</v>
      </c>
      <c r="D59" s="191">
        <v>64386</v>
      </c>
      <c r="E59" s="191">
        <v>65392</v>
      </c>
      <c r="F59" s="139">
        <f t="shared" si="0"/>
        <v>0.08807134894091416</v>
      </c>
      <c r="G59" s="191">
        <f t="shared" si="1"/>
        <v>5293</v>
      </c>
      <c r="H59" s="191">
        <f t="shared" si="2"/>
        <v>1006</v>
      </c>
    </row>
    <row r="60" spans="1:8" ht="15">
      <c r="A60" s="189">
        <v>59</v>
      </c>
      <c r="B60" s="136" t="s">
        <v>151</v>
      </c>
      <c r="C60" s="191">
        <v>167454</v>
      </c>
      <c r="D60" s="191">
        <v>174990</v>
      </c>
      <c r="E60" s="191">
        <v>178802</v>
      </c>
      <c r="F60" s="139">
        <f t="shared" si="0"/>
        <v>0.06776786460759372</v>
      </c>
      <c r="G60" s="191">
        <f t="shared" si="1"/>
        <v>11348</v>
      </c>
      <c r="H60" s="191">
        <f t="shared" si="2"/>
        <v>3812</v>
      </c>
    </row>
    <row r="61" spans="1:8" ht="15">
      <c r="A61" s="189">
        <v>60</v>
      </c>
      <c r="B61" s="136" t="s">
        <v>152</v>
      </c>
      <c r="C61" s="191">
        <v>45140</v>
      </c>
      <c r="D61" s="191">
        <v>48252</v>
      </c>
      <c r="E61" s="191">
        <v>48326</v>
      </c>
      <c r="F61" s="139">
        <f t="shared" si="0"/>
        <v>0.07058041648205583</v>
      </c>
      <c r="G61" s="191">
        <f t="shared" si="1"/>
        <v>3186</v>
      </c>
      <c r="H61" s="191">
        <f t="shared" si="2"/>
        <v>74</v>
      </c>
    </row>
    <row r="62" spans="1:8" ht="15">
      <c r="A62" s="189">
        <v>61</v>
      </c>
      <c r="B62" s="136" t="s">
        <v>153</v>
      </c>
      <c r="C62" s="191">
        <v>98058</v>
      </c>
      <c r="D62" s="191">
        <v>99248</v>
      </c>
      <c r="E62" s="191">
        <v>101576</v>
      </c>
      <c r="F62" s="139">
        <f t="shared" si="0"/>
        <v>0.0358767260192947</v>
      </c>
      <c r="G62" s="191">
        <f t="shared" si="1"/>
        <v>3518</v>
      </c>
      <c r="H62" s="191">
        <f t="shared" si="2"/>
        <v>2328</v>
      </c>
    </row>
    <row r="63" spans="1:8" ht="15">
      <c r="A63" s="189">
        <v>62</v>
      </c>
      <c r="B63" s="136" t="s">
        <v>154</v>
      </c>
      <c r="C63" s="191">
        <v>6893</v>
      </c>
      <c r="D63" s="191">
        <v>7282</v>
      </c>
      <c r="E63" s="191">
        <v>7336</v>
      </c>
      <c r="F63" s="139">
        <f t="shared" si="0"/>
        <v>0.0642680980705063</v>
      </c>
      <c r="G63" s="191">
        <f t="shared" si="1"/>
        <v>443</v>
      </c>
      <c r="H63" s="191">
        <f t="shared" si="2"/>
        <v>54</v>
      </c>
    </row>
    <row r="64" spans="1:8" ht="15">
      <c r="A64" s="189">
        <v>63</v>
      </c>
      <c r="B64" s="136" t="s">
        <v>155</v>
      </c>
      <c r="C64" s="191">
        <v>81781</v>
      </c>
      <c r="D64" s="191">
        <v>85436</v>
      </c>
      <c r="E64" s="191">
        <v>86642</v>
      </c>
      <c r="F64" s="139">
        <f t="shared" si="0"/>
        <v>0.05943923405191915</v>
      </c>
      <c r="G64" s="191">
        <f t="shared" si="1"/>
        <v>4861</v>
      </c>
      <c r="H64" s="191">
        <f t="shared" si="2"/>
        <v>1206</v>
      </c>
    </row>
    <row r="65" spans="1:8" ht="15">
      <c r="A65" s="189">
        <v>64</v>
      </c>
      <c r="B65" s="136" t="s">
        <v>156</v>
      </c>
      <c r="C65" s="191">
        <v>48850</v>
      </c>
      <c r="D65" s="191">
        <v>48056</v>
      </c>
      <c r="E65" s="191">
        <v>49325</v>
      </c>
      <c r="F65" s="139">
        <f t="shared" si="0"/>
        <v>0.009723643807574206</v>
      </c>
      <c r="G65" s="191">
        <f t="shared" si="1"/>
        <v>475</v>
      </c>
      <c r="H65" s="191">
        <f t="shared" si="2"/>
        <v>1269</v>
      </c>
    </row>
    <row r="66" spans="1:8" ht="15">
      <c r="A66" s="189">
        <v>65</v>
      </c>
      <c r="B66" s="136" t="s">
        <v>157</v>
      </c>
      <c r="C66" s="191">
        <v>49230</v>
      </c>
      <c r="D66" s="191">
        <v>53257</v>
      </c>
      <c r="E66" s="191">
        <v>53954</v>
      </c>
      <c r="F66" s="139">
        <f t="shared" si="0"/>
        <v>0.09595774933983343</v>
      </c>
      <c r="G66" s="191">
        <f t="shared" si="1"/>
        <v>4724</v>
      </c>
      <c r="H66" s="191">
        <f t="shared" si="2"/>
        <v>697</v>
      </c>
    </row>
    <row r="67" spans="1:8" ht="15">
      <c r="A67" s="189">
        <v>66</v>
      </c>
      <c r="B67" s="136" t="s">
        <v>158</v>
      </c>
      <c r="C67" s="191">
        <v>30854</v>
      </c>
      <c r="D67" s="191">
        <v>31963</v>
      </c>
      <c r="E67" s="191">
        <v>33081</v>
      </c>
      <c r="F67" s="139">
        <f aca="true" t="shared" si="3" ref="F67:F83">(E67-C67)/C67</f>
        <v>0.07217864782524146</v>
      </c>
      <c r="G67" s="191">
        <f aca="true" t="shared" si="4" ref="G67:G83">E67-C67</f>
        <v>2227</v>
      </c>
      <c r="H67" s="191">
        <f aca="true" t="shared" si="5" ref="H67:H83">E67-D67</f>
        <v>1118</v>
      </c>
    </row>
    <row r="68" spans="1:8" ht="15">
      <c r="A68" s="189">
        <v>67</v>
      </c>
      <c r="B68" s="136" t="s">
        <v>159</v>
      </c>
      <c r="C68" s="191">
        <v>63612</v>
      </c>
      <c r="D68" s="191">
        <v>63637</v>
      </c>
      <c r="E68" s="191">
        <v>65437</v>
      </c>
      <c r="F68" s="139">
        <f t="shared" si="3"/>
        <v>0.02868955542979312</v>
      </c>
      <c r="G68" s="191">
        <f t="shared" si="4"/>
        <v>1825</v>
      </c>
      <c r="H68" s="191">
        <f t="shared" si="5"/>
        <v>1800</v>
      </c>
    </row>
    <row r="69" spans="1:8" ht="15">
      <c r="A69" s="189">
        <v>68</v>
      </c>
      <c r="B69" s="136" t="s">
        <v>160</v>
      </c>
      <c r="C69" s="191">
        <v>34835</v>
      </c>
      <c r="D69" s="191">
        <v>36645</v>
      </c>
      <c r="E69" s="191">
        <v>37606</v>
      </c>
      <c r="F69" s="139">
        <f t="shared" si="3"/>
        <v>0.07954643318501507</v>
      </c>
      <c r="G69" s="191">
        <f t="shared" si="4"/>
        <v>2771</v>
      </c>
      <c r="H69" s="191">
        <f t="shared" si="5"/>
        <v>961</v>
      </c>
    </row>
    <row r="70" spans="1:8" ht="15">
      <c r="A70" s="189">
        <v>69</v>
      </c>
      <c r="B70" s="136" t="s">
        <v>161</v>
      </c>
      <c r="C70" s="191">
        <v>6496</v>
      </c>
      <c r="D70" s="191">
        <v>7222</v>
      </c>
      <c r="E70" s="191">
        <v>7283</v>
      </c>
      <c r="F70" s="139">
        <f t="shared" si="3"/>
        <v>0.12115147783251232</v>
      </c>
      <c r="G70" s="191">
        <f t="shared" si="4"/>
        <v>787</v>
      </c>
      <c r="H70" s="191">
        <f t="shared" si="5"/>
        <v>61</v>
      </c>
    </row>
    <row r="71" spans="1:8" ht="15">
      <c r="A71" s="189">
        <v>70</v>
      </c>
      <c r="B71" s="136" t="s">
        <v>162</v>
      </c>
      <c r="C71" s="191">
        <v>27195</v>
      </c>
      <c r="D71" s="191">
        <v>28723</v>
      </c>
      <c r="E71" s="191">
        <v>29211</v>
      </c>
      <c r="F71" s="139">
        <f t="shared" si="3"/>
        <v>0.07413127413127413</v>
      </c>
      <c r="G71" s="191">
        <f t="shared" si="4"/>
        <v>2016</v>
      </c>
      <c r="H71" s="191">
        <f t="shared" si="5"/>
        <v>488</v>
      </c>
    </row>
    <row r="72" spans="1:8" ht="15">
      <c r="A72" s="189">
        <v>71</v>
      </c>
      <c r="B72" s="136" t="s">
        <v>163</v>
      </c>
      <c r="C72" s="191">
        <v>26751</v>
      </c>
      <c r="D72" s="191">
        <v>26773</v>
      </c>
      <c r="E72" s="191">
        <v>27519</v>
      </c>
      <c r="F72" s="139">
        <f t="shared" si="3"/>
        <v>0.028709207132443647</v>
      </c>
      <c r="G72" s="191">
        <f t="shared" si="4"/>
        <v>768</v>
      </c>
      <c r="H72" s="191">
        <f t="shared" si="5"/>
        <v>746</v>
      </c>
    </row>
    <row r="73" spans="1:8" ht="15">
      <c r="A73" s="189">
        <v>72</v>
      </c>
      <c r="B73" s="136" t="s">
        <v>164</v>
      </c>
      <c r="C73" s="191">
        <v>34960</v>
      </c>
      <c r="D73" s="191">
        <v>34690</v>
      </c>
      <c r="E73" s="191">
        <v>35904</v>
      </c>
      <c r="F73" s="139">
        <f t="shared" si="3"/>
        <v>0.02700228832951945</v>
      </c>
      <c r="G73" s="191">
        <f t="shared" si="4"/>
        <v>944</v>
      </c>
      <c r="H73" s="191">
        <f t="shared" si="5"/>
        <v>1214</v>
      </c>
    </row>
    <row r="74" spans="1:8" ht="15">
      <c r="A74" s="189">
        <v>73</v>
      </c>
      <c r="B74" s="136" t="s">
        <v>165</v>
      </c>
      <c r="C74" s="191">
        <v>22567</v>
      </c>
      <c r="D74" s="191">
        <v>23619</v>
      </c>
      <c r="E74" s="191">
        <v>23575</v>
      </c>
      <c r="F74" s="139">
        <f t="shared" si="3"/>
        <v>0.04466699162493907</v>
      </c>
      <c r="G74" s="191">
        <f t="shared" si="4"/>
        <v>1008</v>
      </c>
      <c r="H74" s="191">
        <f t="shared" si="5"/>
        <v>-44</v>
      </c>
    </row>
    <row r="75" spans="1:8" ht="15">
      <c r="A75" s="189">
        <v>74</v>
      </c>
      <c r="B75" s="136" t="s">
        <v>166</v>
      </c>
      <c r="C75" s="191">
        <v>22942</v>
      </c>
      <c r="D75" s="191">
        <v>23496</v>
      </c>
      <c r="E75" s="191">
        <v>24167</v>
      </c>
      <c r="F75" s="139">
        <f t="shared" si="3"/>
        <v>0.05339551913521053</v>
      </c>
      <c r="G75" s="191">
        <f t="shared" si="4"/>
        <v>1225</v>
      </c>
      <c r="H75" s="191">
        <f t="shared" si="5"/>
        <v>671</v>
      </c>
    </row>
    <row r="76" spans="1:8" ht="15">
      <c r="A76" s="189">
        <v>75</v>
      </c>
      <c r="B76" s="136" t="s">
        <v>167</v>
      </c>
      <c r="C76" s="191">
        <v>6337</v>
      </c>
      <c r="D76" s="191">
        <v>8032</v>
      </c>
      <c r="E76" s="191">
        <v>8278</v>
      </c>
      <c r="F76" s="139">
        <f t="shared" si="3"/>
        <v>0.30629635474199146</v>
      </c>
      <c r="G76" s="191">
        <f t="shared" si="4"/>
        <v>1941</v>
      </c>
      <c r="H76" s="191">
        <f t="shared" si="5"/>
        <v>246</v>
      </c>
    </row>
    <row r="77" spans="1:8" ht="15">
      <c r="A77" s="189">
        <v>76</v>
      </c>
      <c r="B77" s="136" t="s">
        <v>168</v>
      </c>
      <c r="C77" s="191">
        <v>11000</v>
      </c>
      <c r="D77" s="191">
        <v>12073</v>
      </c>
      <c r="E77" s="191">
        <v>11881</v>
      </c>
      <c r="F77" s="139">
        <f t="shared" si="3"/>
        <v>0.08009090909090909</v>
      </c>
      <c r="G77" s="191">
        <f t="shared" si="4"/>
        <v>881</v>
      </c>
      <c r="H77" s="191">
        <f t="shared" si="5"/>
        <v>-192</v>
      </c>
    </row>
    <row r="78" spans="1:8" ht="15">
      <c r="A78" s="189">
        <v>77</v>
      </c>
      <c r="B78" s="136" t="s">
        <v>169</v>
      </c>
      <c r="C78" s="191">
        <v>34481</v>
      </c>
      <c r="D78" s="191">
        <v>36826</v>
      </c>
      <c r="E78" s="191">
        <v>37402</v>
      </c>
      <c r="F78" s="139">
        <f t="shared" si="3"/>
        <v>0.08471332037933935</v>
      </c>
      <c r="G78" s="191">
        <f t="shared" si="4"/>
        <v>2921</v>
      </c>
      <c r="H78" s="191">
        <f t="shared" si="5"/>
        <v>576</v>
      </c>
    </row>
    <row r="79" spans="1:8" ht="15">
      <c r="A79" s="189">
        <v>78</v>
      </c>
      <c r="B79" s="136" t="s">
        <v>170</v>
      </c>
      <c r="C79" s="191">
        <v>29563</v>
      </c>
      <c r="D79" s="191">
        <v>29506</v>
      </c>
      <c r="E79" s="191">
        <v>30739</v>
      </c>
      <c r="F79" s="139">
        <f t="shared" si="3"/>
        <v>0.03977945404728884</v>
      </c>
      <c r="G79" s="191">
        <f t="shared" si="4"/>
        <v>1176</v>
      </c>
      <c r="H79" s="191">
        <f t="shared" si="5"/>
        <v>1233</v>
      </c>
    </row>
    <row r="80" spans="1:8" ht="15">
      <c r="A80" s="189">
        <v>79</v>
      </c>
      <c r="B80" s="136" t="s">
        <v>171</v>
      </c>
      <c r="C80" s="191">
        <v>9407</v>
      </c>
      <c r="D80" s="191">
        <v>10879</v>
      </c>
      <c r="E80" s="191">
        <v>10072</v>
      </c>
      <c r="F80" s="139">
        <f t="shared" si="3"/>
        <v>0.0706920378441586</v>
      </c>
      <c r="G80" s="191">
        <f t="shared" si="4"/>
        <v>665</v>
      </c>
      <c r="H80" s="191">
        <f t="shared" si="5"/>
        <v>-807</v>
      </c>
    </row>
    <row r="81" spans="1:8" ht="15">
      <c r="A81" s="189">
        <v>80</v>
      </c>
      <c r="B81" s="136" t="s">
        <v>172</v>
      </c>
      <c r="C81" s="191">
        <v>40422</v>
      </c>
      <c r="D81" s="191">
        <v>42262</v>
      </c>
      <c r="E81" s="191">
        <v>41617</v>
      </c>
      <c r="F81" s="139">
        <f t="shared" si="3"/>
        <v>0.029563109197961505</v>
      </c>
      <c r="G81" s="191">
        <f t="shared" si="4"/>
        <v>1195</v>
      </c>
      <c r="H81" s="191">
        <f t="shared" si="5"/>
        <v>-645</v>
      </c>
    </row>
    <row r="82" spans="1:8" ht="15" thickBot="1">
      <c r="A82" s="189">
        <v>81</v>
      </c>
      <c r="B82" s="136" t="s">
        <v>173</v>
      </c>
      <c r="C82" s="191">
        <v>52697</v>
      </c>
      <c r="D82" s="191">
        <v>57389</v>
      </c>
      <c r="E82" s="191">
        <v>57397</v>
      </c>
      <c r="F82" s="139">
        <f t="shared" si="3"/>
        <v>0.08918913790158832</v>
      </c>
      <c r="G82" s="191">
        <f t="shared" si="4"/>
        <v>4700</v>
      </c>
      <c r="H82" s="191">
        <f t="shared" si="5"/>
        <v>8</v>
      </c>
    </row>
    <row r="83" spans="1:8" ht="15" thickBot="1">
      <c r="A83" s="196" t="s">
        <v>174</v>
      </c>
      <c r="B83" s="197"/>
      <c r="C83" s="192">
        <v>10748401</v>
      </c>
      <c r="D83" s="192">
        <v>11112357</v>
      </c>
      <c r="E83" s="192">
        <v>11256391</v>
      </c>
      <c r="F83" s="145">
        <f t="shared" si="3"/>
        <v>0.047261913655807966</v>
      </c>
      <c r="G83" s="192">
        <f t="shared" si="4"/>
        <v>507990</v>
      </c>
      <c r="H83" s="192">
        <f t="shared" si="5"/>
        <v>144034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98"/>
  <sheetViews>
    <sheetView workbookViewId="0" topLeftCell="E1">
      <pane ySplit="1" topLeftCell="A72" activePane="bottomLeft" state="frozen"/>
      <selection pane="topLeft" activeCell="X1" sqref="X1"/>
      <selection pane="bottomLeft" activeCell="J2" sqref="J2:J90"/>
    </sheetView>
  </sheetViews>
  <sheetFormatPr defaultColWidth="9.140625" defaultRowHeight="15"/>
  <cols>
    <col min="1" max="1" width="17.28125" style="9" bestFit="1" customWidth="1"/>
    <col min="2" max="2" width="34.421875" style="9" bestFit="1" customWidth="1"/>
    <col min="3" max="3" width="13.421875" style="9" bestFit="1" customWidth="1"/>
    <col min="4" max="5" width="13.421875" style="9" customWidth="1"/>
    <col min="6" max="6" width="21.8515625" style="9" customWidth="1"/>
    <col min="7" max="7" width="30.00390625" style="9" customWidth="1"/>
    <col min="8" max="8" width="26.7109375" style="9" customWidth="1"/>
    <col min="9" max="9" width="22.00390625" style="9" customWidth="1"/>
    <col min="10" max="10" width="27.140625" style="9" customWidth="1"/>
    <col min="11" max="11" width="9.140625" style="9" customWidth="1"/>
    <col min="12" max="12" width="40.8515625" style="9" customWidth="1"/>
    <col min="13" max="20" width="9.140625" style="9" customWidth="1"/>
    <col min="21" max="21" width="34.57421875" style="9" bestFit="1" customWidth="1"/>
    <col min="22" max="16384" width="9.140625" style="9" customWidth="1"/>
  </cols>
  <sheetData>
    <row r="1" spans="1:10" ht="63" customHeight="1" thickBot="1">
      <c r="A1" s="8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306</v>
      </c>
      <c r="G1" s="1" t="s">
        <v>307</v>
      </c>
      <c r="H1" s="1" t="s">
        <v>308</v>
      </c>
      <c r="I1" s="1" t="s">
        <v>309</v>
      </c>
      <c r="J1" s="52" t="s">
        <v>310</v>
      </c>
    </row>
    <row r="2" spans="1:22" ht="15" thickBot="1">
      <c r="A2" s="53">
        <v>1</v>
      </c>
      <c r="B2" s="54" t="s">
        <v>2</v>
      </c>
      <c r="C2" s="79">
        <v>108027</v>
      </c>
      <c r="D2" s="68">
        <v>116744</v>
      </c>
      <c r="E2" s="65">
        <v>118246</v>
      </c>
      <c r="F2" s="73">
        <f aca="true" t="shared" si="0" ref="F2:F33">E2/$E$90</f>
        <v>0.00843325383340904</v>
      </c>
      <c r="G2" s="73">
        <f>(E2-C2)/C2</f>
        <v>0.09459672119007285</v>
      </c>
      <c r="H2" s="65">
        <f>E2-C2</f>
        <v>10219</v>
      </c>
      <c r="I2" s="56">
        <f>H2/$H$90</f>
        <v>0.012628350331372164</v>
      </c>
      <c r="J2" s="68">
        <f>E2-D2</f>
        <v>1502</v>
      </c>
      <c r="L2" s="93" t="s">
        <v>282</v>
      </c>
      <c r="M2" s="119">
        <v>0.194</v>
      </c>
      <c r="N2" s="28"/>
      <c r="U2" s="93" t="s">
        <v>320</v>
      </c>
      <c r="V2" s="119">
        <v>-0.04</v>
      </c>
    </row>
    <row r="3" spans="1:22" ht="15" thickBot="1">
      <c r="A3" s="53">
        <v>2</v>
      </c>
      <c r="B3" s="54" t="s">
        <v>3</v>
      </c>
      <c r="C3" s="79">
        <v>33140</v>
      </c>
      <c r="D3" s="68">
        <v>97717</v>
      </c>
      <c r="E3" s="65">
        <v>97643</v>
      </c>
      <c r="F3" s="73">
        <f t="shared" si="0"/>
        <v>0.0069638567398098775</v>
      </c>
      <c r="G3" s="73">
        <f aca="true" t="shared" si="1" ref="G3:G66">(E3-C3)/C3</f>
        <v>1.946378998189499</v>
      </c>
      <c r="H3" s="65">
        <f aca="true" t="shared" si="2" ref="H3:H66">E3-C3</f>
        <v>64503</v>
      </c>
      <c r="I3" s="56">
        <f aca="true" t="shared" si="3" ref="I3:I66">H3/$H$90</f>
        <v>0.07971097773015938</v>
      </c>
      <c r="J3" s="68">
        <f aca="true" t="shared" si="4" ref="J3:J66">E3-D3</f>
        <v>-74</v>
      </c>
      <c r="L3" s="92" t="s">
        <v>269</v>
      </c>
      <c r="M3" s="120">
        <v>0.256</v>
      </c>
      <c r="N3" s="28"/>
      <c r="U3" s="92" t="s">
        <v>321</v>
      </c>
      <c r="V3" s="120">
        <v>-0.044</v>
      </c>
    </row>
    <row r="4" spans="1:22" ht="15" thickBot="1">
      <c r="A4" s="53">
        <v>3</v>
      </c>
      <c r="B4" s="54" t="s">
        <v>4</v>
      </c>
      <c r="C4" s="79">
        <v>7649</v>
      </c>
      <c r="D4" s="68">
        <v>7391</v>
      </c>
      <c r="E4" s="65">
        <v>7646</v>
      </c>
      <c r="F4" s="73">
        <f t="shared" si="0"/>
        <v>0.0005453094295810896</v>
      </c>
      <c r="G4" s="73">
        <f t="shared" si="1"/>
        <v>-0.0003922081317819323</v>
      </c>
      <c r="H4" s="65">
        <f t="shared" si="2"/>
        <v>-3</v>
      </c>
      <c r="I4" s="56">
        <f t="shared" si="3"/>
        <v>-3.7073149030351786E-06</v>
      </c>
      <c r="J4" s="68">
        <f t="shared" si="4"/>
        <v>255</v>
      </c>
      <c r="L4" s="92" t="s">
        <v>311</v>
      </c>
      <c r="M4" s="120">
        <v>0.265</v>
      </c>
      <c r="N4" s="28"/>
      <c r="U4" s="92" t="s">
        <v>322</v>
      </c>
      <c r="V4" s="120">
        <v>-0.045</v>
      </c>
    </row>
    <row r="5" spans="1:22" ht="15" thickBot="1">
      <c r="A5" s="53">
        <v>5</v>
      </c>
      <c r="B5" s="54" t="s">
        <v>5</v>
      </c>
      <c r="C5" s="79">
        <v>53203</v>
      </c>
      <c r="D5" s="68">
        <v>28242</v>
      </c>
      <c r="E5" s="65">
        <v>40152</v>
      </c>
      <c r="F5" s="73">
        <f t="shared" si="0"/>
        <v>0.002863623360782096</v>
      </c>
      <c r="G5" s="73">
        <f t="shared" si="1"/>
        <v>-0.24530571584309155</v>
      </c>
      <c r="H5" s="65">
        <f t="shared" si="2"/>
        <v>-13051</v>
      </c>
      <c r="I5" s="56">
        <f t="shared" si="3"/>
        <v>-0.016128055599837373</v>
      </c>
      <c r="J5" s="68">
        <f t="shared" si="4"/>
        <v>11910</v>
      </c>
      <c r="L5" s="92" t="s">
        <v>312</v>
      </c>
      <c r="M5" s="120">
        <v>0.266</v>
      </c>
      <c r="N5" s="28"/>
      <c r="U5" s="92" t="s">
        <v>283</v>
      </c>
      <c r="V5" s="120">
        <v>-0.051</v>
      </c>
    </row>
    <row r="6" spans="1:22" ht="15" thickBot="1">
      <c r="A6" s="53">
        <v>6</v>
      </c>
      <c r="B6" s="54" t="s">
        <v>6</v>
      </c>
      <c r="C6" s="79">
        <v>3214</v>
      </c>
      <c r="D6" s="68">
        <v>2289</v>
      </c>
      <c r="E6" s="65">
        <v>3101</v>
      </c>
      <c r="F6" s="73">
        <f t="shared" si="0"/>
        <v>0.00022116198549973303</v>
      </c>
      <c r="G6" s="73">
        <f t="shared" si="1"/>
        <v>-0.035158680771624144</v>
      </c>
      <c r="H6" s="65">
        <f t="shared" si="2"/>
        <v>-113</v>
      </c>
      <c r="I6" s="56">
        <f t="shared" si="3"/>
        <v>-0.00013964219468099172</v>
      </c>
      <c r="J6" s="68">
        <f t="shared" si="4"/>
        <v>812</v>
      </c>
      <c r="L6" s="92" t="s">
        <v>313</v>
      </c>
      <c r="M6" s="120">
        <v>0.437</v>
      </c>
      <c r="N6" s="28"/>
      <c r="U6" s="92" t="s">
        <v>323</v>
      </c>
      <c r="V6" s="120">
        <v>-0.051</v>
      </c>
    </row>
    <row r="7" spans="1:22" ht="15" thickBot="1">
      <c r="A7" s="53">
        <v>7</v>
      </c>
      <c r="B7" s="54" t="s">
        <v>7</v>
      </c>
      <c r="C7" s="79">
        <v>25850</v>
      </c>
      <c r="D7" s="68">
        <v>24628</v>
      </c>
      <c r="E7" s="65">
        <v>24520</v>
      </c>
      <c r="F7" s="73">
        <f t="shared" si="0"/>
        <v>0.0017487558479372632</v>
      </c>
      <c r="G7" s="73">
        <f t="shared" si="1"/>
        <v>-0.05145067698259188</v>
      </c>
      <c r="H7" s="65">
        <f t="shared" si="2"/>
        <v>-1330</v>
      </c>
      <c r="I7" s="56">
        <f t="shared" si="3"/>
        <v>-0.0016435762736789292</v>
      </c>
      <c r="J7" s="68">
        <f t="shared" si="4"/>
        <v>-108</v>
      </c>
      <c r="L7" s="92" t="s">
        <v>314</v>
      </c>
      <c r="M7" s="120">
        <v>0.445</v>
      </c>
      <c r="N7" s="28"/>
      <c r="U7" s="92" t="s">
        <v>318</v>
      </c>
      <c r="V7" s="120">
        <v>-0.057</v>
      </c>
    </row>
    <row r="8" spans="1:22" ht="15" thickBot="1">
      <c r="A8" s="53">
        <v>8</v>
      </c>
      <c r="B8" s="54" t="s">
        <v>8</v>
      </c>
      <c r="C8" s="79">
        <v>61397</v>
      </c>
      <c r="D8" s="68">
        <v>64902</v>
      </c>
      <c r="E8" s="65">
        <v>65655</v>
      </c>
      <c r="F8" s="73">
        <f t="shared" si="0"/>
        <v>0.004682486345690091</v>
      </c>
      <c r="G8" s="73">
        <f t="shared" si="1"/>
        <v>0.06935192273238105</v>
      </c>
      <c r="H8" s="65">
        <f t="shared" si="2"/>
        <v>4258</v>
      </c>
      <c r="I8" s="56">
        <f t="shared" si="3"/>
        <v>0.005261915619041263</v>
      </c>
      <c r="J8" s="68">
        <f t="shared" si="4"/>
        <v>753</v>
      </c>
      <c r="L8" s="92" t="s">
        <v>315</v>
      </c>
      <c r="M8" s="120">
        <v>0.647</v>
      </c>
      <c r="N8" s="28"/>
      <c r="U8" s="92" t="s">
        <v>324</v>
      </c>
      <c r="V8" s="120">
        <v>-0.061</v>
      </c>
    </row>
    <row r="9" spans="1:22" ht="15" thickBot="1">
      <c r="A9" s="53">
        <v>9</v>
      </c>
      <c r="B9" s="54" t="s">
        <v>9</v>
      </c>
      <c r="C9" s="79">
        <v>9459</v>
      </c>
      <c r="D9" s="68">
        <v>9014</v>
      </c>
      <c r="E9" s="65">
        <v>8272</v>
      </c>
      <c r="F9" s="73">
        <f t="shared" si="0"/>
        <v>0.0005899554801850344</v>
      </c>
      <c r="G9" s="73">
        <f t="shared" si="1"/>
        <v>-0.12548895232054127</v>
      </c>
      <c r="H9" s="65">
        <f t="shared" si="2"/>
        <v>-1187</v>
      </c>
      <c r="I9" s="56">
        <f t="shared" si="3"/>
        <v>-0.0014668609299675857</v>
      </c>
      <c r="J9" s="68">
        <f t="shared" si="4"/>
        <v>-742</v>
      </c>
      <c r="L9" s="92" t="s">
        <v>279</v>
      </c>
      <c r="M9" s="120">
        <v>0.649</v>
      </c>
      <c r="N9" s="28"/>
      <c r="U9" s="92" t="s">
        <v>319</v>
      </c>
      <c r="V9" s="120">
        <v>-0.077</v>
      </c>
    </row>
    <row r="10" spans="1:22" s="27" customFormat="1" ht="15" thickBot="1">
      <c r="A10" s="53">
        <v>10</v>
      </c>
      <c r="B10" s="54" t="s">
        <v>10</v>
      </c>
      <c r="C10" s="79">
        <v>436521</v>
      </c>
      <c r="D10" s="65">
        <v>437545</v>
      </c>
      <c r="E10" s="65">
        <v>449496</v>
      </c>
      <c r="F10" s="73">
        <f t="shared" si="0"/>
        <v>0.032057861281582715</v>
      </c>
      <c r="G10" s="73">
        <f t="shared" si="1"/>
        <v>0.029723655906588688</v>
      </c>
      <c r="H10" s="65">
        <f t="shared" si="2"/>
        <v>12975</v>
      </c>
      <c r="I10" s="56">
        <f t="shared" si="3"/>
        <v>0.016034136955627148</v>
      </c>
      <c r="J10" s="68">
        <f t="shared" si="4"/>
        <v>11951</v>
      </c>
      <c r="L10" s="92" t="s">
        <v>316</v>
      </c>
      <c r="M10" s="120">
        <v>1.106</v>
      </c>
      <c r="N10" s="28"/>
      <c r="U10" s="92" t="s">
        <v>276</v>
      </c>
      <c r="V10" s="120">
        <v>-0.125</v>
      </c>
    </row>
    <row r="11" spans="1:22" ht="15" thickBot="1">
      <c r="A11" s="57">
        <v>11</v>
      </c>
      <c r="B11" s="54" t="s">
        <v>11</v>
      </c>
      <c r="C11" s="79">
        <v>15480</v>
      </c>
      <c r="D11" s="65">
        <v>15915</v>
      </c>
      <c r="E11" s="65">
        <v>16265</v>
      </c>
      <c r="F11" s="73">
        <f t="shared" si="0"/>
        <v>0.0011600128004363617</v>
      </c>
      <c r="G11" s="73">
        <f t="shared" si="1"/>
        <v>0.05071059431524548</v>
      </c>
      <c r="H11" s="65">
        <f t="shared" si="2"/>
        <v>785</v>
      </c>
      <c r="I11" s="56">
        <f t="shared" si="3"/>
        <v>0.0009700807329608718</v>
      </c>
      <c r="J11" s="68">
        <f t="shared" si="4"/>
        <v>350</v>
      </c>
      <c r="L11" s="92" t="s">
        <v>317</v>
      </c>
      <c r="M11" s="120">
        <v>1.946</v>
      </c>
      <c r="N11" s="28"/>
      <c r="U11" s="92" t="s">
        <v>277</v>
      </c>
      <c r="V11" s="120">
        <v>-0.245</v>
      </c>
    </row>
    <row r="12" spans="1:10" ht="16.5" customHeight="1">
      <c r="A12" s="57">
        <v>12</v>
      </c>
      <c r="B12" s="54" t="s">
        <v>12</v>
      </c>
      <c r="C12" s="79">
        <v>3189</v>
      </c>
      <c r="D12" s="65">
        <v>3509</v>
      </c>
      <c r="E12" s="65">
        <v>3518</v>
      </c>
      <c r="F12" s="73">
        <f t="shared" si="0"/>
        <v>0.0002509022460458113</v>
      </c>
      <c r="G12" s="73">
        <f t="shared" si="1"/>
        <v>0.10316713703355283</v>
      </c>
      <c r="H12" s="65">
        <f t="shared" si="2"/>
        <v>329</v>
      </c>
      <c r="I12" s="56">
        <f t="shared" si="3"/>
        <v>0.0004065688676995246</v>
      </c>
      <c r="J12" s="68">
        <f t="shared" si="4"/>
        <v>9</v>
      </c>
    </row>
    <row r="13" spans="1:22" ht="15">
      <c r="A13" s="57">
        <v>13</v>
      </c>
      <c r="B13" s="54" t="s">
        <v>13</v>
      </c>
      <c r="C13" s="79">
        <v>440667</v>
      </c>
      <c r="D13" s="65">
        <v>418688</v>
      </c>
      <c r="E13" s="65">
        <v>420746</v>
      </c>
      <c r="F13" s="73">
        <f t="shared" si="0"/>
        <v>0.030007423654005376</v>
      </c>
      <c r="G13" s="73">
        <f t="shared" si="1"/>
        <v>-0.045206471099492364</v>
      </c>
      <c r="H13" s="65">
        <f t="shared" si="2"/>
        <v>-19921</v>
      </c>
      <c r="I13" s="56">
        <f t="shared" si="3"/>
        <v>-0.024617806727787933</v>
      </c>
      <c r="J13" s="68">
        <f t="shared" si="4"/>
        <v>2058</v>
      </c>
      <c r="L13" s="3"/>
      <c r="M13" s="12"/>
      <c r="U13" s="3"/>
      <c r="V13" s="12"/>
    </row>
    <row r="14" spans="1:22" s="27" customFormat="1" ht="15">
      <c r="A14" s="57">
        <v>14</v>
      </c>
      <c r="B14" s="54" t="s">
        <v>14</v>
      </c>
      <c r="C14" s="79">
        <v>489384</v>
      </c>
      <c r="D14" s="65">
        <v>479179</v>
      </c>
      <c r="E14" s="65">
        <v>479324</v>
      </c>
      <c r="F14" s="73">
        <f t="shared" si="0"/>
        <v>0.034185181405248</v>
      </c>
      <c r="G14" s="73">
        <f t="shared" si="1"/>
        <v>-0.02055645464502313</v>
      </c>
      <c r="H14" s="65">
        <f t="shared" si="2"/>
        <v>-10060</v>
      </c>
      <c r="I14" s="56">
        <f t="shared" si="3"/>
        <v>-0.012431862641511299</v>
      </c>
      <c r="J14" s="68">
        <f t="shared" si="4"/>
        <v>145</v>
      </c>
      <c r="K14" s="34"/>
      <c r="L14" s="3"/>
      <c r="M14" s="12"/>
      <c r="U14" s="3"/>
      <c r="V14" s="12"/>
    </row>
    <row r="15" spans="1:22" ht="15">
      <c r="A15" s="57">
        <v>15</v>
      </c>
      <c r="B15" s="54" t="s">
        <v>15</v>
      </c>
      <c r="C15" s="79">
        <v>64741</v>
      </c>
      <c r="D15" s="65">
        <v>61368</v>
      </c>
      <c r="E15" s="65">
        <v>61431</v>
      </c>
      <c r="F15" s="73">
        <f t="shared" si="0"/>
        <v>0.004381232483467945</v>
      </c>
      <c r="G15" s="73">
        <f t="shared" si="1"/>
        <v>-0.05112679754714941</v>
      </c>
      <c r="H15" s="65">
        <f t="shared" si="2"/>
        <v>-3310</v>
      </c>
      <c r="I15" s="56">
        <f t="shared" si="3"/>
        <v>-0.004090404109682147</v>
      </c>
      <c r="J15" s="68">
        <f t="shared" si="4"/>
        <v>63</v>
      </c>
      <c r="K15" s="34"/>
      <c r="L15" s="3"/>
      <c r="M15" s="16"/>
      <c r="U15" s="3"/>
      <c r="V15" s="12"/>
    </row>
    <row r="16" spans="1:22" ht="15">
      <c r="A16" s="57">
        <v>16</v>
      </c>
      <c r="B16" s="54" t="s">
        <v>16</v>
      </c>
      <c r="C16" s="79">
        <v>67516</v>
      </c>
      <c r="D16" s="65">
        <v>66461</v>
      </c>
      <c r="E16" s="65">
        <v>67245</v>
      </c>
      <c r="F16" s="73">
        <f t="shared" si="0"/>
        <v>0.004795884461441325</v>
      </c>
      <c r="G16" s="73">
        <f t="shared" si="1"/>
        <v>-0.004013863380532022</v>
      </c>
      <c r="H16" s="65">
        <f t="shared" si="2"/>
        <v>-271</v>
      </c>
      <c r="I16" s="56">
        <f t="shared" si="3"/>
        <v>-0.00033489411290751116</v>
      </c>
      <c r="J16" s="68">
        <f t="shared" si="4"/>
        <v>784</v>
      </c>
      <c r="K16" s="35"/>
      <c r="L16" s="3"/>
      <c r="M16" s="12"/>
      <c r="U16" s="3"/>
      <c r="V16" s="12"/>
    </row>
    <row r="17" spans="1:22" ht="15">
      <c r="A17" s="57">
        <v>17</v>
      </c>
      <c r="B17" s="54" t="s">
        <v>17</v>
      </c>
      <c r="C17" s="79">
        <v>48908</v>
      </c>
      <c r="D17" s="65">
        <v>51191</v>
      </c>
      <c r="E17" s="65">
        <v>51487</v>
      </c>
      <c r="F17" s="73">
        <f t="shared" si="0"/>
        <v>0.0036720306828199787</v>
      </c>
      <c r="G17" s="73">
        <f t="shared" si="1"/>
        <v>0.05273165944221804</v>
      </c>
      <c r="H17" s="65">
        <f t="shared" si="2"/>
        <v>2579</v>
      </c>
      <c r="I17" s="56">
        <f t="shared" si="3"/>
        <v>0.0031870550449759087</v>
      </c>
      <c r="J17" s="68">
        <f t="shared" si="4"/>
        <v>296</v>
      </c>
      <c r="K17" s="35"/>
      <c r="L17" s="3"/>
      <c r="M17" s="12"/>
      <c r="U17" s="3"/>
      <c r="V17" s="12"/>
    </row>
    <row r="18" spans="1:22" ht="15">
      <c r="A18" s="57">
        <v>18</v>
      </c>
      <c r="B18" s="54" t="s">
        <v>18</v>
      </c>
      <c r="C18" s="79">
        <v>64108</v>
      </c>
      <c r="D18" s="65">
        <v>63060</v>
      </c>
      <c r="E18" s="65">
        <v>60466</v>
      </c>
      <c r="F18" s="73">
        <f t="shared" si="0"/>
        <v>0.004312409098751002</v>
      </c>
      <c r="G18" s="73">
        <f t="shared" si="1"/>
        <v>-0.056810382479565734</v>
      </c>
      <c r="H18" s="65">
        <f t="shared" si="2"/>
        <v>-3642</v>
      </c>
      <c r="I18" s="56">
        <f t="shared" si="3"/>
        <v>-0.004500680292284707</v>
      </c>
      <c r="J18" s="68">
        <f t="shared" si="4"/>
        <v>-2594</v>
      </c>
      <c r="K18" s="35"/>
      <c r="L18" s="3"/>
      <c r="M18" s="12"/>
      <c r="U18" s="3"/>
      <c r="V18" s="12"/>
    </row>
    <row r="19" spans="1:22" ht="15">
      <c r="A19" s="57">
        <v>19</v>
      </c>
      <c r="B19" s="54" t="s">
        <v>19</v>
      </c>
      <c r="C19" s="79">
        <v>8012</v>
      </c>
      <c r="D19" s="65">
        <v>7781</v>
      </c>
      <c r="E19" s="65">
        <v>7842</v>
      </c>
      <c r="F19" s="73">
        <f t="shared" si="0"/>
        <v>0.0005592880652334429</v>
      </c>
      <c r="G19" s="73">
        <f t="shared" si="1"/>
        <v>-0.021218172740888667</v>
      </c>
      <c r="H19" s="65">
        <f t="shared" si="2"/>
        <v>-170</v>
      </c>
      <c r="I19" s="56">
        <f t="shared" si="3"/>
        <v>-0.00021008117783866012</v>
      </c>
      <c r="J19" s="68">
        <f t="shared" si="4"/>
        <v>61</v>
      </c>
      <c r="K19" s="35"/>
      <c r="L19" s="3"/>
      <c r="M19" s="12"/>
      <c r="U19" s="3"/>
      <c r="V19" s="12"/>
    </row>
    <row r="20" spans="1:22" ht="15">
      <c r="A20" s="57">
        <v>20</v>
      </c>
      <c r="B20" s="54" t="s">
        <v>20</v>
      </c>
      <c r="C20" s="79">
        <v>71339</v>
      </c>
      <c r="D20" s="65">
        <v>73715</v>
      </c>
      <c r="E20" s="65">
        <v>74178</v>
      </c>
      <c r="F20" s="73">
        <f t="shared" si="0"/>
        <v>0.005290343037858496</v>
      </c>
      <c r="G20" s="73">
        <f t="shared" si="1"/>
        <v>0.039795904063695875</v>
      </c>
      <c r="H20" s="65">
        <f t="shared" si="2"/>
        <v>2839</v>
      </c>
      <c r="I20" s="56">
        <f t="shared" si="3"/>
        <v>0.003508355669905624</v>
      </c>
      <c r="J20" s="68">
        <f t="shared" si="4"/>
        <v>463</v>
      </c>
      <c r="K20" s="35"/>
      <c r="L20" s="3"/>
      <c r="M20" s="12"/>
      <c r="U20" s="3"/>
      <c r="V20" s="12"/>
    </row>
    <row r="21" spans="1:22" ht="15">
      <c r="A21" s="57">
        <v>21</v>
      </c>
      <c r="B21" s="54" t="s">
        <v>21</v>
      </c>
      <c r="C21" s="79">
        <v>18201</v>
      </c>
      <c r="D21" s="65">
        <v>19266</v>
      </c>
      <c r="E21" s="65">
        <v>19850</v>
      </c>
      <c r="F21" s="73">
        <f t="shared" si="0"/>
        <v>0.0014156934576490489</v>
      </c>
      <c r="G21" s="73">
        <f t="shared" si="1"/>
        <v>0.0905994176144168</v>
      </c>
      <c r="H21" s="65">
        <f t="shared" si="2"/>
        <v>1649</v>
      </c>
      <c r="I21" s="56">
        <f t="shared" si="3"/>
        <v>0.0020377874250350034</v>
      </c>
      <c r="J21" s="68">
        <f t="shared" si="4"/>
        <v>584</v>
      </c>
      <c r="K21" s="35"/>
      <c r="L21" s="3"/>
      <c r="M21" s="16"/>
      <c r="U21" s="3"/>
      <c r="V21" s="12"/>
    </row>
    <row r="22" spans="1:22" ht="15">
      <c r="A22" s="57">
        <v>22</v>
      </c>
      <c r="B22" s="54" t="s">
        <v>22</v>
      </c>
      <c r="C22" s="79">
        <v>188791</v>
      </c>
      <c r="D22" s="65">
        <v>195225</v>
      </c>
      <c r="E22" s="65">
        <v>196402</v>
      </c>
      <c r="F22" s="73">
        <f t="shared" si="0"/>
        <v>0.014007306119354584</v>
      </c>
      <c r="G22" s="73">
        <f t="shared" si="1"/>
        <v>0.04031442176798682</v>
      </c>
      <c r="H22" s="65">
        <f t="shared" si="2"/>
        <v>7611</v>
      </c>
      <c r="I22" s="56">
        <f t="shared" si="3"/>
        <v>0.009405457909000249</v>
      </c>
      <c r="J22" s="68">
        <f t="shared" si="4"/>
        <v>1177</v>
      </c>
      <c r="K22" s="35"/>
      <c r="L22" s="3"/>
      <c r="M22" s="12"/>
      <c r="U22" s="3"/>
      <c r="V22" s="12"/>
    </row>
    <row r="23" spans="1:22" ht="15">
      <c r="A23" s="57">
        <v>23</v>
      </c>
      <c r="B23" s="54" t="s">
        <v>23</v>
      </c>
      <c r="C23" s="79">
        <v>226141</v>
      </c>
      <c r="D23" s="65">
        <v>230741</v>
      </c>
      <c r="E23" s="65">
        <v>232649</v>
      </c>
      <c r="F23" s="73">
        <f t="shared" si="0"/>
        <v>0.016592426560634435</v>
      </c>
      <c r="G23" s="73">
        <f t="shared" si="1"/>
        <v>0.028778505445717494</v>
      </c>
      <c r="H23" s="65">
        <f t="shared" si="2"/>
        <v>6508</v>
      </c>
      <c r="I23" s="56">
        <f t="shared" si="3"/>
        <v>0.008042401796317648</v>
      </c>
      <c r="J23" s="68">
        <f t="shared" si="4"/>
        <v>1908</v>
      </c>
      <c r="K23" s="35"/>
      <c r="L23" s="3"/>
      <c r="M23" s="12"/>
      <c r="U23" s="3"/>
      <c r="V23" s="12"/>
    </row>
    <row r="24" spans="1:13" ht="15">
      <c r="A24" s="57">
        <v>24</v>
      </c>
      <c r="B24" s="54" t="s">
        <v>24</v>
      </c>
      <c r="C24" s="79">
        <v>152677</v>
      </c>
      <c r="D24" s="65">
        <v>148850</v>
      </c>
      <c r="E24" s="65">
        <v>151090</v>
      </c>
      <c r="F24" s="73">
        <f t="shared" si="0"/>
        <v>0.010775673779153389</v>
      </c>
      <c r="G24" s="73">
        <f t="shared" si="1"/>
        <v>-0.010394492949167196</v>
      </c>
      <c r="H24" s="65">
        <f t="shared" si="2"/>
        <v>-1587</v>
      </c>
      <c r="I24" s="56">
        <f t="shared" si="3"/>
        <v>-0.0019611695837056095</v>
      </c>
      <c r="J24" s="68">
        <f t="shared" si="4"/>
        <v>2240</v>
      </c>
      <c r="L24" s="3"/>
      <c r="M24" s="12"/>
    </row>
    <row r="25" spans="1:13" ht="15">
      <c r="A25" s="57">
        <v>25</v>
      </c>
      <c r="B25" s="54" t="s">
        <v>25</v>
      </c>
      <c r="C25" s="79">
        <v>402804</v>
      </c>
      <c r="D25" s="65">
        <v>406179</v>
      </c>
      <c r="E25" s="65">
        <v>403732</v>
      </c>
      <c r="F25" s="73">
        <f t="shared" si="0"/>
        <v>0.02879399249589752</v>
      </c>
      <c r="G25" s="73">
        <f t="shared" si="1"/>
        <v>0.0023038500114199462</v>
      </c>
      <c r="H25" s="65">
        <f t="shared" si="2"/>
        <v>928</v>
      </c>
      <c r="I25" s="56">
        <f t="shared" si="3"/>
        <v>0.0011467960766722153</v>
      </c>
      <c r="J25" s="68">
        <f t="shared" si="4"/>
        <v>-2447</v>
      </c>
      <c r="L25" s="11"/>
      <c r="M25" s="12"/>
    </row>
    <row r="26" spans="1:13" ht="15">
      <c r="A26" s="57">
        <v>26</v>
      </c>
      <c r="B26" s="54" t="s">
        <v>26</v>
      </c>
      <c r="C26" s="79">
        <v>33886</v>
      </c>
      <c r="D26" s="65">
        <v>34097</v>
      </c>
      <c r="E26" s="65">
        <v>34083</v>
      </c>
      <c r="F26" s="73">
        <f t="shared" si="0"/>
        <v>0.002430784892546727</v>
      </c>
      <c r="G26" s="73">
        <f t="shared" si="1"/>
        <v>0.005813610340553621</v>
      </c>
      <c r="H26" s="65">
        <f t="shared" si="2"/>
        <v>197</v>
      </c>
      <c r="I26" s="56">
        <f t="shared" si="3"/>
        <v>0.00024344701196597673</v>
      </c>
      <c r="J26" s="68">
        <f t="shared" si="4"/>
        <v>-14</v>
      </c>
      <c r="L26" s="11"/>
      <c r="M26" s="12"/>
    </row>
    <row r="27" spans="1:13" ht="15">
      <c r="A27" s="57">
        <v>27</v>
      </c>
      <c r="B27" s="54" t="s">
        <v>27</v>
      </c>
      <c r="C27" s="79">
        <v>120247</v>
      </c>
      <c r="D27" s="65">
        <v>127845</v>
      </c>
      <c r="E27" s="65">
        <v>129592</v>
      </c>
      <c r="F27" s="73">
        <f t="shared" si="0"/>
        <v>0.009242445670713126</v>
      </c>
      <c r="G27" s="73">
        <f t="shared" si="1"/>
        <v>0.0777150365497684</v>
      </c>
      <c r="H27" s="65">
        <f t="shared" si="2"/>
        <v>9345</v>
      </c>
      <c r="I27" s="56">
        <f t="shared" si="3"/>
        <v>0.011548285922954581</v>
      </c>
      <c r="J27" s="68">
        <f t="shared" si="4"/>
        <v>1747</v>
      </c>
      <c r="L27" s="3"/>
      <c r="M27" s="12"/>
    </row>
    <row r="28" spans="1:13" ht="15">
      <c r="A28" s="57">
        <v>28</v>
      </c>
      <c r="B28" s="54" t="s">
        <v>28</v>
      </c>
      <c r="C28" s="79">
        <v>129887</v>
      </c>
      <c r="D28" s="65">
        <v>141558</v>
      </c>
      <c r="E28" s="65">
        <v>142202</v>
      </c>
      <c r="F28" s="73">
        <f t="shared" si="0"/>
        <v>0.010141785444060959</v>
      </c>
      <c r="G28" s="73">
        <f t="shared" si="1"/>
        <v>0.09481318376742862</v>
      </c>
      <c r="H28" s="65">
        <f t="shared" si="2"/>
        <v>12315</v>
      </c>
      <c r="I28" s="56">
        <f t="shared" si="3"/>
        <v>0.01521852767695941</v>
      </c>
      <c r="J28" s="68">
        <f t="shared" si="4"/>
        <v>644</v>
      </c>
      <c r="L28" s="3"/>
      <c r="M28" s="12"/>
    </row>
    <row r="29" spans="1:13" ht="15">
      <c r="A29" s="57">
        <v>29</v>
      </c>
      <c r="B29" s="54" t="s">
        <v>29</v>
      </c>
      <c r="C29" s="79">
        <v>152813</v>
      </c>
      <c r="D29" s="65">
        <v>164318</v>
      </c>
      <c r="E29" s="65">
        <v>166902</v>
      </c>
      <c r="F29" s="73">
        <f t="shared" si="0"/>
        <v>0.011903378814536097</v>
      </c>
      <c r="G29" s="73">
        <f t="shared" si="1"/>
        <v>0.09219765334101156</v>
      </c>
      <c r="H29" s="65">
        <f t="shared" si="2"/>
        <v>14089</v>
      </c>
      <c r="I29" s="56">
        <f t="shared" si="3"/>
        <v>0.017410786556287545</v>
      </c>
      <c r="J29" s="68">
        <f t="shared" si="4"/>
        <v>2584</v>
      </c>
      <c r="L29" s="11"/>
      <c r="M29" s="12"/>
    </row>
    <row r="30" spans="1:13" ht="15">
      <c r="A30" s="57">
        <v>30</v>
      </c>
      <c r="B30" s="54" t="s">
        <v>30</v>
      </c>
      <c r="C30" s="79">
        <v>46253</v>
      </c>
      <c r="D30" s="65">
        <v>45847</v>
      </c>
      <c r="E30" s="65">
        <v>46966</v>
      </c>
      <c r="F30" s="73">
        <f t="shared" si="0"/>
        <v>0.0033495949084103387</v>
      </c>
      <c r="G30" s="73">
        <f t="shared" si="1"/>
        <v>0.015415216310293387</v>
      </c>
      <c r="H30" s="65">
        <f t="shared" si="2"/>
        <v>713</v>
      </c>
      <c r="I30" s="56">
        <f t="shared" si="3"/>
        <v>0.0008811051752880274</v>
      </c>
      <c r="J30" s="68">
        <f t="shared" si="4"/>
        <v>1119</v>
      </c>
      <c r="L30" s="3"/>
      <c r="M30" s="12"/>
    </row>
    <row r="31" spans="1:13" ht="15">
      <c r="A31" s="57">
        <v>31</v>
      </c>
      <c r="B31" s="54" t="s">
        <v>31</v>
      </c>
      <c r="C31" s="79">
        <v>164120</v>
      </c>
      <c r="D31" s="65">
        <v>167786</v>
      </c>
      <c r="E31" s="65">
        <v>167287</v>
      </c>
      <c r="F31" s="73">
        <f t="shared" si="0"/>
        <v>0.01193083684885322</v>
      </c>
      <c r="G31" s="73">
        <f t="shared" si="1"/>
        <v>0.01929685595905435</v>
      </c>
      <c r="H31" s="65">
        <f t="shared" si="2"/>
        <v>3167</v>
      </c>
      <c r="I31" s="56">
        <f t="shared" si="3"/>
        <v>0.0039136887659708035</v>
      </c>
      <c r="J31" s="68">
        <f t="shared" si="4"/>
        <v>-499</v>
      </c>
      <c r="L31" s="3"/>
      <c r="M31" s="12"/>
    </row>
    <row r="32" spans="1:13" ht="15">
      <c r="A32" s="57">
        <v>32</v>
      </c>
      <c r="B32" s="54" t="s">
        <v>32</v>
      </c>
      <c r="C32" s="79">
        <v>51027</v>
      </c>
      <c r="D32" s="65">
        <v>54068</v>
      </c>
      <c r="E32" s="65">
        <v>54183</v>
      </c>
      <c r="F32" s="73">
        <f t="shared" si="0"/>
        <v>0.003864308242609492</v>
      </c>
      <c r="G32" s="73">
        <f t="shared" si="1"/>
        <v>0.06184960903051326</v>
      </c>
      <c r="H32" s="65">
        <f t="shared" si="2"/>
        <v>3156</v>
      </c>
      <c r="I32" s="56">
        <f t="shared" si="3"/>
        <v>0.003900095277993008</v>
      </c>
      <c r="J32" s="68">
        <f t="shared" si="4"/>
        <v>115</v>
      </c>
      <c r="L32" s="3"/>
      <c r="M32" s="12"/>
    </row>
    <row r="33" spans="1:13" ht="15">
      <c r="A33" s="57">
        <v>33</v>
      </c>
      <c r="B33" s="54" t="s">
        <v>33</v>
      </c>
      <c r="C33" s="79">
        <v>170543</v>
      </c>
      <c r="D33" s="65">
        <v>162224</v>
      </c>
      <c r="E33" s="65">
        <v>166609</v>
      </c>
      <c r="F33" s="73">
        <f t="shared" si="0"/>
        <v>0.011882482180627223</v>
      </c>
      <c r="G33" s="73">
        <f t="shared" si="1"/>
        <v>-0.023067496173985447</v>
      </c>
      <c r="H33" s="65">
        <f t="shared" si="2"/>
        <v>-3934</v>
      </c>
      <c r="I33" s="56">
        <f t="shared" si="3"/>
        <v>-0.004861525609513464</v>
      </c>
      <c r="J33" s="68">
        <f t="shared" si="4"/>
        <v>4385</v>
      </c>
      <c r="L33" s="3"/>
      <c r="M33" s="12"/>
    </row>
    <row r="34" spans="1:13" ht="15">
      <c r="A34" s="57">
        <v>35</v>
      </c>
      <c r="B34" s="54" t="s">
        <v>34</v>
      </c>
      <c r="C34" s="79">
        <v>93154</v>
      </c>
      <c r="D34" s="68">
        <v>89494</v>
      </c>
      <c r="E34" s="65">
        <v>91873</v>
      </c>
      <c r="F34" s="73">
        <f aca="true" t="shared" si="5" ref="F34:F65">E34/$E$90</f>
        <v>0.006552342822901313</v>
      </c>
      <c r="G34" s="73">
        <f t="shared" si="1"/>
        <v>-0.013751422375850742</v>
      </c>
      <c r="H34" s="65">
        <f t="shared" si="2"/>
        <v>-1281</v>
      </c>
      <c r="I34" s="56">
        <f t="shared" si="3"/>
        <v>-0.0015830234635960214</v>
      </c>
      <c r="J34" s="68">
        <f t="shared" si="4"/>
        <v>2379</v>
      </c>
      <c r="L34" s="3"/>
      <c r="M34" s="12"/>
    </row>
    <row r="35" spans="1:10" ht="15">
      <c r="A35" s="57">
        <v>36</v>
      </c>
      <c r="B35" s="54" t="s">
        <v>35</v>
      </c>
      <c r="C35" s="79">
        <v>15823</v>
      </c>
      <c r="D35" s="68">
        <v>16934</v>
      </c>
      <c r="E35" s="65">
        <v>17937</v>
      </c>
      <c r="F35" s="73">
        <f t="shared" si="5"/>
        <v>0.001279259120899294</v>
      </c>
      <c r="G35" s="73">
        <f t="shared" si="1"/>
        <v>0.1336029829994312</v>
      </c>
      <c r="H35" s="65">
        <f t="shared" si="2"/>
        <v>2114</v>
      </c>
      <c r="I35" s="56">
        <f t="shared" si="3"/>
        <v>0.002612421235005456</v>
      </c>
      <c r="J35" s="68">
        <f t="shared" si="4"/>
        <v>1003</v>
      </c>
    </row>
    <row r="36" spans="1:10" ht="15">
      <c r="A36" s="57">
        <v>37</v>
      </c>
      <c r="B36" s="54" t="s">
        <v>36</v>
      </c>
      <c r="C36" s="79">
        <v>8136</v>
      </c>
      <c r="D36" s="68">
        <v>13242</v>
      </c>
      <c r="E36" s="65">
        <v>13415</v>
      </c>
      <c r="F36" s="73">
        <f t="shared" si="5"/>
        <v>0.0009567520269199995</v>
      </c>
      <c r="G36" s="73">
        <f t="shared" si="1"/>
        <v>0.6488446411012783</v>
      </c>
      <c r="H36" s="65">
        <f t="shared" si="2"/>
        <v>5279</v>
      </c>
      <c r="I36" s="56">
        <f t="shared" si="3"/>
        <v>0.00652363845770757</v>
      </c>
      <c r="J36" s="68">
        <f t="shared" si="4"/>
        <v>173</v>
      </c>
    </row>
    <row r="37" spans="1:10" ht="15">
      <c r="A37" s="57">
        <v>38</v>
      </c>
      <c r="B37" s="54" t="s">
        <v>37</v>
      </c>
      <c r="C37" s="79">
        <v>62195</v>
      </c>
      <c r="D37" s="68">
        <v>89260</v>
      </c>
      <c r="E37" s="65">
        <v>89895</v>
      </c>
      <c r="F37" s="73">
        <f t="shared" si="5"/>
        <v>0.006411272714123992</v>
      </c>
      <c r="G37" s="73">
        <f t="shared" si="1"/>
        <v>0.44537342230082805</v>
      </c>
      <c r="H37" s="65">
        <f t="shared" si="2"/>
        <v>27700</v>
      </c>
      <c r="I37" s="56">
        <f t="shared" si="3"/>
        <v>0.03423087427135815</v>
      </c>
      <c r="J37" s="68">
        <f t="shared" si="4"/>
        <v>635</v>
      </c>
    </row>
    <row r="38" spans="1:10" ht="15">
      <c r="A38" s="57">
        <v>39</v>
      </c>
      <c r="B38" s="54" t="s">
        <v>38</v>
      </c>
      <c r="C38" s="79">
        <v>1495</v>
      </c>
      <c r="D38" s="68">
        <v>2104</v>
      </c>
      <c r="E38" s="65">
        <v>2149</v>
      </c>
      <c r="F38" s="73">
        <f t="shared" si="5"/>
        <v>0.00015326575518830258</v>
      </c>
      <c r="G38" s="73">
        <f t="shared" si="1"/>
        <v>0.43745819397993313</v>
      </c>
      <c r="H38" s="65">
        <f t="shared" si="2"/>
        <v>654</v>
      </c>
      <c r="I38" s="56">
        <f t="shared" si="3"/>
        <v>0.000808194648861669</v>
      </c>
      <c r="J38" s="68">
        <f t="shared" si="4"/>
        <v>45</v>
      </c>
    </row>
    <row r="39" spans="1:10" s="27" customFormat="1" ht="15">
      <c r="A39" s="57">
        <v>41</v>
      </c>
      <c r="B39" s="54" t="s">
        <v>39</v>
      </c>
      <c r="C39" s="79">
        <v>1166412</v>
      </c>
      <c r="D39" s="68">
        <v>1235075</v>
      </c>
      <c r="E39" s="65">
        <v>1298636</v>
      </c>
      <c r="F39" s="73">
        <f t="shared" si="5"/>
        <v>0.09261816065831387</v>
      </c>
      <c r="G39" s="73">
        <f t="shared" si="1"/>
        <v>0.11335960192453438</v>
      </c>
      <c r="H39" s="65">
        <f t="shared" si="2"/>
        <v>132224</v>
      </c>
      <c r="I39" s="56">
        <f t="shared" si="3"/>
        <v>0.16339866857964117</v>
      </c>
      <c r="J39" s="68">
        <f t="shared" si="4"/>
        <v>63561</v>
      </c>
    </row>
    <row r="40" spans="1:10" ht="15">
      <c r="A40" s="57">
        <v>42</v>
      </c>
      <c r="B40" s="54" t="s">
        <v>40</v>
      </c>
      <c r="C40" s="79">
        <v>383771</v>
      </c>
      <c r="D40" s="68">
        <v>357042</v>
      </c>
      <c r="E40" s="65">
        <v>374988</v>
      </c>
      <c r="F40" s="73">
        <f t="shared" si="5"/>
        <v>0.026743982785738113</v>
      </c>
      <c r="G40" s="73">
        <f t="shared" si="1"/>
        <v>-0.0228860440210438</v>
      </c>
      <c r="H40" s="65">
        <f t="shared" si="2"/>
        <v>-8783</v>
      </c>
      <c r="I40" s="56">
        <f t="shared" si="3"/>
        <v>-0.010853782264452659</v>
      </c>
      <c r="J40" s="68">
        <f t="shared" si="4"/>
        <v>17946</v>
      </c>
    </row>
    <row r="41" spans="1:10" ht="15">
      <c r="A41" s="57">
        <v>43</v>
      </c>
      <c r="B41" s="54" t="s">
        <v>41</v>
      </c>
      <c r="C41" s="79">
        <v>355501</v>
      </c>
      <c r="D41" s="68">
        <v>346851</v>
      </c>
      <c r="E41" s="65">
        <v>357000</v>
      </c>
      <c r="F41" s="73">
        <f t="shared" si="5"/>
        <v>0.025461086366786418</v>
      </c>
      <c r="G41" s="73">
        <f t="shared" si="1"/>
        <v>0.004216584482181485</v>
      </c>
      <c r="H41" s="65">
        <f t="shared" si="2"/>
        <v>1499</v>
      </c>
      <c r="I41" s="56">
        <f t="shared" si="3"/>
        <v>0.0018524216798832443</v>
      </c>
      <c r="J41" s="68">
        <f t="shared" si="4"/>
        <v>10149</v>
      </c>
    </row>
    <row r="42" spans="1:10" s="27" customFormat="1" ht="15">
      <c r="A42" s="57">
        <v>45</v>
      </c>
      <c r="B42" s="54" t="s">
        <v>42</v>
      </c>
      <c r="C42" s="79">
        <v>169752</v>
      </c>
      <c r="D42" s="68">
        <v>182174</v>
      </c>
      <c r="E42" s="65">
        <v>186048</v>
      </c>
      <c r="F42" s="73">
        <f t="shared" si="5"/>
        <v>0.013268863295148122</v>
      </c>
      <c r="G42" s="73">
        <f t="shared" si="1"/>
        <v>0.09599886893821576</v>
      </c>
      <c r="H42" s="65">
        <f t="shared" si="2"/>
        <v>16296</v>
      </c>
      <c r="I42" s="56">
        <f t="shared" si="3"/>
        <v>0.02013813455328709</v>
      </c>
      <c r="J42" s="68">
        <f t="shared" si="4"/>
        <v>3874</v>
      </c>
    </row>
    <row r="43" spans="1:10" s="27" customFormat="1" ht="15">
      <c r="A43" s="57">
        <v>46</v>
      </c>
      <c r="B43" s="54" t="s">
        <v>43</v>
      </c>
      <c r="C43" s="79">
        <v>597372</v>
      </c>
      <c r="D43" s="68">
        <v>642392</v>
      </c>
      <c r="E43" s="65">
        <v>650733</v>
      </c>
      <c r="F43" s="73">
        <f t="shared" si="5"/>
        <v>0.046409997520218564</v>
      </c>
      <c r="G43" s="73">
        <f t="shared" si="1"/>
        <v>0.08932624897049075</v>
      </c>
      <c r="H43" s="65">
        <f t="shared" si="2"/>
        <v>53361</v>
      </c>
      <c r="I43" s="56">
        <f t="shared" si="3"/>
        <v>0.06594201018028673</v>
      </c>
      <c r="J43" s="68">
        <f t="shared" si="4"/>
        <v>8341</v>
      </c>
    </row>
    <row r="44" spans="1:10" s="27" customFormat="1" ht="15">
      <c r="A44" s="57">
        <v>47</v>
      </c>
      <c r="B44" s="54" t="s">
        <v>44</v>
      </c>
      <c r="C44" s="79">
        <v>1228898</v>
      </c>
      <c r="D44" s="68">
        <v>1270975</v>
      </c>
      <c r="E44" s="65">
        <v>1284779</v>
      </c>
      <c r="F44" s="73">
        <f t="shared" si="5"/>
        <v>0.09162988538160641</v>
      </c>
      <c r="G44" s="73">
        <f t="shared" si="1"/>
        <v>0.04547244767263028</v>
      </c>
      <c r="H44" s="65">
        <f t="shared" si="2"/>
        <v>55881</v>
      </c>
      <c r="I44" s="56">
        <f t="shared" si="3"/>
        <v>0.06905615469883628</v>
      </c>
      <c r="J44" s="68">
        <f t="shared" si="4"/>
        <v>13804</v>
      </c>
    </row>
    <row r="45" spans="1:10" ht="15">
      <c r="A45" s="57">
        <v>49</v>
      </c>
      <c r="B45" s="54" t="s">
        <v>45</v>
      </c>
      <c r="C45" s="79">
        <v>569576</v>
      </c>
      <c r="D45" s="68">
        <v>541887</v>
      </c>
      <c r="E45" s="65">
        <v>544317</v>
      </c>
      <c r="F45" s="73">
        <f t="shared" si="5"/>
        <v>0.03882045419582657</v>
      </c>
      <c r="G45" s="73">
        <f t="shared" si="1"/>
        <v>-0.04434702304872396</v>
      </c>
      <c r="H45" s="65">
        <f t="shared" si="2"/>
        <v>-25259</v>
      </c>
      <c r="I45" s="56">
        <f t="shared" si="3"/>
        <v>-0.03121435571192186</v>
      </c>
      <c r="J45" s="68">
        <f t="shared" si="4"/>
        <v>2430</v>
      </c>
    </row>
    <row r="46" spans="1:10" ht="15">
      <c r="A46" s="57">
        <v>50</v>
      </c>
      <c r="B46" s="54" t="s">
        <v>46</v>
      </c>
      <c r="C46" s="79">
        <v>19188</v>
      </c>
      <c r="D46" s="68">
        <v>18774</v>
      </c>
      <c r="E46" s="65">
        <v>18777</v>
      </c>
      <c r="F46" s="73">
        <f t="shared" si="5"/>
        <v>0.0013391675594093798</v>
      </c>
      <c r="G46" s="73">
        <f t="shared" si="1"/>
        <v>-0.02141963727329581</v>
      </c>
      <c r="H46" s="65">
        <f t="shared" si="2"/>
        <v>-411</v>
      </c>
      <c r="I46" s="56">
        <f t="shared" si="3"/>
        <v>-0.0005079021417158195</v>
      </c>
      <c r="J46" s="68">
        <f t="shared" si="4"/>
        <v>3</v>
      </c>
    </row>
    <row r="47" spans="1:10" ht="15">
      <c r="A47" s="57">
        <v>51</v>
      </c>
      <c r="B47" s="54" t="s">
        <v>47</v>
      </c>
      <c r="C47" s="79">
        <v>22669</v>
      </c>
      <c r="D47" s="68">
        <v>24956</v>
      </c>
      <c r="E47" s="65">
        <v>25466</v>
      </c>
      <c r="F47" s="73">
        <f t="shared" si="5"/>
        <v>0.0018162241608307647</v>
      </c>
      <c r="G47" s="73">
        <f t="shared" si="1"/>
        <v>0.12338435749261105</v>
      </c>
      <c r="H47" s="65">
        <f t="shared" si="2"/>
        <v>2797</v>
      </c>
      <c r="I47" s="56">
        <f t="shared" si="3"/>
        <v>0.0034564532612631317</v>
      </c>
      <c r="J47" s="68">
        <f t="shared" si="4"/>
        <v>510</v>
      </c>
    </row>
    <row r="48" spans="1:10" ht="15">
      <c r="A48" s="57">
        <v>52</v>
      </c>
      <c r="B48" s="54" t="s">
        <v>48</v>
      </c>
      <c r="C48" s="79">
        <v>236686</v>
      </c>
      <c r="D48" s="68">
        <v>238980</v>
      </c>
      <c r="E48" s="65">
        <v>243552</v>
      </c>
      <c r="F48" s="73">
        <f t="shared" si="5"/>
        <v>0.017370023828581417</v>
      </c>
      <c r="G48" s="73">
        <f t="shared" si="1"/>
        <v>0.029008897864681478</v>
      </c>
      <c r="H48" s="65">
        <f t="shared" si="2"/>
        <v>6866</v>
      </c>
      <c r="I48" s="56">
        <f t="shared" si="3"/>
        <v>0.008484808041413178</v>
      </c>
      <c r="J48" s="68">
        <f t="shared" si="4"/>
        <v>4572</v>
      </c>
    </row>
    <row r="49" spans="1:10" ht="15">
      <c r="A49" s="57">
        <v>53</v>
      </c>
      <c r="B49" s="54" t="s">
        <v>49</v>
      </c>
      <c r="C49" s="79">
        <v>28655</v>
      </c>
      <c r="D49" s="68">
        <v>32749</v>
      </c>
      <c r="E49" s="65">
        <v>29865</v>
      </c>
      <c r="F49" s="73">
        <f t="shared" si="5"/>
        <v>0.002129958947742511</v>
      </c>
      <c r="G49" s="73">
        <f t="shared" si="1"/>
        <v>0.04222648752399232</v>
      </c>
      <c r="H49" s="65">
        <f t="shared" si="2"/>
        <v>1210</v>
      </c>
      <c r="I49" s="56">
        <f t="shared" si="3"/>
        <v>0.001495283677557522</v>
      </c>
      <c r="J49" s="68">
        <f t="shared" si="4"/>
        <v>-2884</v>
      </c>
    </row>
    <row r="50" spans="1:10" s="27" customFormat="1" ht="15">
      <c r="A50" s="57">
        <v>55</v>
      </c>
      <c r="B50" s="54" t="s">
        <v>50</v>
      </c>
      <c r="C50" s="79">
        <v>366168</v>
      </c>
      <c r="D50" s="68">
        <v>383029</v>
      </c>
      <c r="E50" s="65">
        <v>383166</v>
      </c>
      <c r="F50" s="73">
        <f t="shared" si="5"/>
        <v>0.027327234226375587</v>
      </c>
      <c r="G50" s="73">
        <f t="shared" si="1"/>
        <v>0.04642131480631841</v>
      </c>
      <c r="H50" s="65">
        <f t="shared" si="2"/>
        <v>16998</v>
      </c>
      <c r="I50" s="56">
        <f t="shared" si="3"/>
        <v>0.021005646240597323</v>
      </c>
      <c r="J50" s="68">
        <f t="shared" si="4"/>
        <v>137</v>
      </c>
    </row>
    <row r="51" spans="1:10" s="27" customFormat="1" ht="15">
      <c r="A51" s="57">
        <v>56</v>
      </c>
      <c r="B51" s="54" t="s">
        <v>51</v>
      </c>
      <c r="C51" s="79">
        <v>545033</v>
      </c>
      <c r="D51" s="68">
        <v>577022</v>
      </c>
      <c r="E51" s="65">
        <v>588604</v>
      </c>
      <c r="F51" s="73">
        <f t="shared" si="5"/>
        <v>0.041978983977131526</v>
      </c>
      <c r="G51" s="73">
        <f t="shared" si="1"/>
        <v>0.07994194846917527</v>
      </c>
      <c r="H51" s="65">
        <f t="shared" si="2"/>
        <v>43571</v>
      </c>
      <c r="I51" s="56">
        <f t="shared" si="3"/>
        <v>0.05384380588004859</v>
      </c>
      <c r="J51" s="68">
        <f t="shared" si="4"/>
        <v>11582</v>
      </c>
    </row>
    <row r="52" spans="1:10" ht="15">
      <c r="A52" s="57">
        <v>58</v>
      </c>
      <c r="B52" s="54" t="s">
        <v>52</v>
      </c>
      <c r="C52" s="79">
        <v>17688</v>
      </c>
      <c r="D52" s="68">
        <v>18701</v>
      </c>
      <c r="E52" s="65">
        <v>22369</v>
      </c>
      <c r="F52" s="73">
        <f t="shared" si="5"/>
        <v>0.001595347453609651</v>
      </c>
      <c r="G52" s="73">
        <f t="shared" si="1"/>
        <v>0.26464269561284487</v>
      </c>
      <c r="H52" s="65">
        <f t="shared" si="2"/>
        <v>4681</v>
      </c>
      <c r="I52" s="56">
        <f t="shared" si="3"/>
        <v>0.005784647020369224</v>
      </c>
      <c r="J52" s="68">
        <f t="shared" si="4"/>
        <v>3668</v>
      </c>
    </row>
    <row r="53" spans="1:10" ht="15">
      <c r="A53" s="57">
        <v>59</v>
      </c>
      <c r="B53" s="54" t="s">
        <v>53</v>
      </c>
      <c r="C53" s="79">
        <v>27267</v>
      </c>
      <c r="D53" s="68">
        <v>24839</v>
      </c>
      <c r="E53" s="65">
        <v>25164</v>
      </c>
      <c r="F53" s="73">
        <f t="shared" si="5"/>
        <v>0.0017946856507949957</v>
      </c>
      <c r="G53" s="73">
        <f t="shared" si="1"/>
        <v>-0.07712619650126526</v>
      </c>
      <c r="H53" s="65">
        <f t="shared" si="2"/>
        <v>-2103</v>
      </c>
      <c r="I53" s="56">
        <f t="shared" si="3"/>
        <v>-0.0025988277470276604</v>
      </c>
      <c r="J53" s="68">
        <f t="shared" si="4"/>
        <v>325</v>
      </c>
    </row>
    <row r="54" spans="1:10" ht="15">
      <c r="A54" s="57">
        <v>60</v>
      </c>
      <c r="B54" s="54" t="s">
        <v>54</v>
      </c>
      <c r="C54" s="79">
        <v>8437</v>
      </c>
      <c r="D54" s="68">
        <v>8831</v>
      </c>
      <c r="E54" s="65">
        <v>9639</v>
      </c>
      <c r="F54" s="73">
        <f t="shared" si="5"/>
        <v>0.0006874493319032333</v>
      </c>
      <c r="G54" s="73">
        <f t="shared" si="1"/>
        <v>0.1424677017897357</v>
      </c>
      <c r="H54" s="65">
        <f t="shared" si="2"/>
        <v>1202</v>
      </c>
      <c r="I54" s="56">
        <f t="shared" si="3"/>
        <v>0.0014853975044827616</v>
      </c>
      <c r="J54" s="68">
        <f t="shared" si="4"/>
        <v>808</v>
      </c>
    </row>
    <row r="55" spans="1:10" ht="15">
      <c r="A55" s="57">
        <v>61</v>
      </c>
      <c r="B55" s="54" t="s">
        <v>55</v>
      </c>
      <c r="C55" s="79">
        <v>21588</v>
      </c>
      <c r="D55" s="68">
        <v>20771</v>
      </c>
      <c r="E55" s="65">
        <v>20875</v>
      </c>
      <c r="F55" s="73">
        <f t="shared" si="5"/>
        <v>0.0014887960165452844</v>
      </c>
      <c r="G55" s="73">
        <f t="shared" si="1"/>
        <v>-0.033027607930331666</v>
      </c>
      <c r="H55" s="65">
        <f t="shared" si="2"/>
        <v>-713</v>
      </c>
      <c r="I55" s="56">
        <f t="shared" si="3"/>
        <v>-0.0008811051752880274</v>
      </c>
      <c r="J55" s="68">
        <f t="shared" si="4"/>
        <v>104</v>
      </c>
    </row>
    <row r="56" spans="1:10" ht="15">
      <c r="A56" s="57">
        <v>62</v>
      </c>
      <c r="B56" s="54" t="s">
        <v>56</v>
      </c>
      <c r="C56" s="79">
        <v>57536</v>
      </c>
      <c r="D56" s="68">
        <v>63883</v>
      </c>
      <c r="E56" s="65">
        <v>63450</v>
      </c>
      <c r="F56" s="73">
        <f t="shared" si="5"/>
        <v>0.004525226694601116</v>
      </c>
      <c r="G56" s="73">
        <f t="shared" si="1"/>
        <v>0.10278781979977752</v>
      </c>
      <c r="H56" s="65">
        <f t="shared" si="2"/>
        <v>5914</v>
      </c>
      <c r="I56" s="56">
        <f t="shared" si="3"/>
        <v>0.007308353445516683</v>
      </c>
      <c r="J56" s="68">
        <f t="shared" si="4"/>
        <v>-433</v>
      </c>
    </row>
    <row r="57" spans="1:10" ht="15">
      <c r="A57" s="57">
        <v>63</v>
      </c>
      <c r="B57" s="54" t="s">
        <v>57</v>
      </c>
      <c r="C57" s="79">
        <v>55007</v>
      </c>
      <c r="D57" s="68">
        <v>56228</v>
      </c>
      <c r="E57" s="65">
        <v>57562</v>
      </c>
      <c r="F57" s="73">
        <f t="shared" si="5"/>
        <v>0.004105297068473277</v>
      </c>
      <c r="G57" s="73">
        <f t="shared" si="1"/>
        <v>0.046448633810242335</v>
      </c>
      <c r="H57" s="65">
        <f t="shared" si="2"/>
        <v>2555</v>
      </c>
      <c r="I57" s="56">
        <f t="shared" si="3"/>
        <v>0.0031573965257516274</v>
      </c>
      <c r="J57" s="68">
        <f t="shared" si="4"/>
        <v>1334</v>
      </c>
    </row>
    <row r="58" spans="1:10" ht="15">
      <c r="A58" s="57">
        <v>64</v>
      </c>
      <c r="B58" s="54" t="s">
        <v>58</v>
      </c>
      <c r="C58" s="79">
        <v>99307</v>
      </c>
      <c r="D58" s="68">
        <v>96002</v>
      </c>
      <c r="E58" s="65">
        <v>96774</v>
      </c>
      <c r="F58" s="73">
        <f t="shared" si="5"/>
        <v>0.006901880033779801</v>
      </c>
      <c r="G58" s="73">
        <f t="shared" si="1"/>
        <v>-0.025506761859687636</v>
      </c>
      <c r="H58" s="65">
        <f t="shared" si="2"/>
        <v>-2533</v>
      </c>
      <c r="I58" s="56">
        <f t="shared" si="3"/>
        <v>-0.003130209549796036</v>
      </c>
      <c r="J58" s="68">
        <f t="shared" si="4"/>
        <v>772</v>
      </c>
    </row>
    <row r="59" spans="1:10" ht="15">
      <c r="A59" s="57">
        <v>65</v>
      </c>
      <c r="B59" s="54" t="s">
        <v>59</v>
      </c>
      <c r="C59" s="79">
        <v>25862</v>
      </c>
      <c r="D59" s="68">
        <v>25512</v>
      </c>
      <c r="E59" s="65">
        <v>25618</v>
      </c>
      <c r="F59" s="73">
        <f t="shared" si="5"/>
        <v>0.001827064735418304</v>
      </c>
      <c r="G59" s="73">
        <f t="shared" si="1"/>
        <v>-0.009434691825844868</v>
      </c>
      <c r="H59" s="65">
        <f t="shared" si="2"/>
        <v>-244</v>
      </c>
      <c r="I59" s="56">
        <f t="shared" si="3"/>
        <v>-0.00030152827878019453</v>
      </c>
      <c r="J59" s="68">
        <f t="shared" si="4"/>
        <v>106</v>
      </c>
    </row>
    <row r="60" spans="1:10" ht="15">
      <c r="A60" s="57">
        <v>66</v>
      </c>
      <c r="B60" s="54" t="s">
        <v>60</v>
      </c>
      <c r="C60" s="79">
        <v>43678</v>
      </c>
      <c r="D60" s="68">
        <v>47468</v>
      </c>
      <c r="E60" s="65">
        <v>48340</v>
      </c>
      <c r="F60" s="73">
        <f t="shared" si="5"/>
        <v>0.003447587997116122</v>
      </c>
      <c r="G60" s="73">
        <f t="shared" si="1"/>
        <v>0.10673565639452356</v>
      </c>
      <c r="H60" s="65">
        <f t="shared" si="2"/>
        <v>4662</v>
      </c>
      <c r="I60" s="56">
        <f t="shared" si="3"/>
        <v>0.005761167359316668</v>
      </c>
      <c r="J60" s="68">
        <f t="shared" si="4"/>
        <v>872</v>
      </c>
    </row>
    <row r="61" spans="1:10" ht="15">
      <c r="A61" s="57">
        <v>68</v>
      </c>
      <c r="B61" s="54" t="s">
        <v>61</v>
      </c>
      <c r="C61" s="79">
        <v>75119</v>
      </c>
      <c r="D61" s="68">
        <v>94084</v>
      </c>
      <c r="E61" s="65">
        <v>95122</v>
      </c>
      <c r="F61" s="73">
        <f t="shared" si="5"/>
        <v>0.006784060104709966</v>
      </c>
      <c r="G61" s="73">
        <f t="shared" si="1"/>
        <v>0.2662841624622266</v>
      </c>
      <c r="H61" s="65">
        <f t="shared" si="2"/>
        <v>20003</v>
      </c>
      <c r="I61" s="56">
        <f t="shared" si="3"/>
        <v>0.024719140001804227</v>
      </c>
      <c r="J61" s="68">
        <f t="shared" si="4"/>
        <v>1038</v>
      </c>
    </row>
    <row r="62" spans="1:10" ht="15">
      <c r="A62" s="57">
        <v>69</v>
      </c>
      <c r="B62" s="54" t="s">
        <v>62</v>
      </c>
      <c r="C62" s="79">
        <v>132356</v>
      </c>
      <c r="D62" s="68">
        <v>139636</v>
      </c>
      <c r="E62" s="65">
        <v>140454</v>
      </c>
      <c r="F62" s="73">
        <f t="shared" si="5"/>
        <v>0.010017118836304257</v>
      </c>
      <c r="G62" s="73">
        <f t="shared" si="1"/>
        <v>0.06118347487080299</v>
      </c>
      <c r="H62" s="65">
        <f t="shared" si="2"/>
        <v>8098</v>
      </c>
      <c r="I62" s="56">
        <f t="shared" si="3"/>
        <v>0.010007278694926293</v>
      </c>
      <c r="J62" s="68">
        <f t="shared" si="4"/>
        <v>818</v>
      </c>
    </row>
    <row r="63" spans="1:10" ht="15">
      <c r="A63" s="57">
        <v>70</v>
      </c>
      <c r="B63" s="54" t="s">
        <v>63</v>
      </c>
      <c r="C63" s="79">
        <v>220444</v>
      </c>
      <c r="D63" s="68">
        <v>217359</v>
      </c>
      <c r="E63" s="65">
        <v>221582</v>
      </c>
      <c r="F63" s="73">
        <f t="shared" si="5"/>
        <v>0.015803132883264057</v>
      </c>
      <c r="G63" s="73">
        <f t="shared" si="1"/>
        <v>0.005162308794977409</v>
      </c>
      <c r="H63" s="65">
        <f t="shared" si="2"/>
        <v>1138</v>
      </c>
      <c r="I63" s="56">
        <f t="shared" si="3"/>
        <v>0.0014063081198846777</v>
      </c>
      <c r="J63" s="68">
        <f t="shared" si="4"/>
        <v>4223</v>
      </c>
    </row>
    <row r="64" spans="1:10" ht="15">
      <c r="A64" s="57">
        <v>71</v>
      </c>
      <c r="B64" s="54" t="s">
        <v>64</v>
      </c>
      <c r="C64" s="79">
        <v>134476</v>
      </c>
      <c r="D64" s="68">
        <v>143960</v>
      </c>
      <c r="E64" s="65">
        <v>145852</v>
      </c>
      <c r="F64" s="73">
        <f t="shared" si="5"/>
        <v>0.010402101873301213</v>
      </c>
      <c r="G64" s="73">
        <f t="shared" si="1"/>
        <v>0.08459502067283381</v>
      </c>
      <c r="H64" s="65">
        <f t="shared" si="2"/>
        <v>11376</v>
      </c>
      <c r="I64" s="56">
        <f t="shared" si="3"/>
        <v>0.014058138112309397</v>
      </c>
      <c r="J64" s="68">
        <f t="shared" si="4"/>
        <v>1892</v>
      </c>
    </row>
    <row r="65" spans="1:10" ht="15">
      <c r="A65" s="57">
        <v>72</v>
      </c>
      <c r="B65" s="54" t="s">
        <v>65</v>
      </c>
      <c r="C65" s="79">
        <v>12009</v>
      </c>
      <c r="D65" s="68">
        <v>10477</v>
      </c>
      <c r="E65" s="65">
        <v>12680</v>
      </c>
      <c r="F65" s="73">
        <f t="shared" si="5"/>
        <v>0.0009043321432236746</v>
      </c>
      <c r="G65" s="73">
        <f t="shared" si="1"/>
        <v>0.0558747605962195</v>
      </c>
      <c r="H65" s="65">
        <f t="shared" si="2"/>
        <v>671</v>
      </c>
      <c r="I65" s="56">
        <f t="shared" si="3"/>
        <v>0.0008292027666455349</v>
      </c>
      <c r="J65" s="68">
        <f t="shared" si="4"/>
        <v>2203</v>
      </c>
    </row>
    <row r="66" spans="1:10" ht="15">
      <c r="A66" s="57">
        <v>73</v>
      </c>
      <c r="B66" s="54" t="s">
        <v>66</v>
      </c>
      <c r="C66" s="79">
        <v>56622</v>
      </c>
      <c r="D66" s="68">
        <v>62694</v>
      </c>
      <c r="E66" s="65">
        <v>59620</v>
      </c>
      <c r="F66" s="73">
        <f aca="true" t="shared" si="6" ref="F66:F90">E66/$E$90</f>
        <v>0.004252072742822987</v>
      </c>
      <c r="G66" s="73">
        <f t="shared" si="1"/>
        <v>0.052947617533820775</v>
      </c>
      <c r="H66" s="65">
        <f t="shared" si="2"/>
        <v>2998</v>
      </c>
      <c r="I66" s="56">
        <f t="shared" si="3"/>
        <v>0.0037048433597664885</v>
      </c>
      <c r="J66" s="68">
        <f t="shared" si="4"/>
        <v>-3074</v>
      </c>
    </row>
    <row r="67" spans="1:10" ht="15">
      <c r="A67" s="57">
        <v>74</v>
      </c>
      <c r="B67" s="54" t="s">
        <v>67</v>
      </c>
      <c r="C67" s="79">
        <v>25336</v>
      </c>
      <c r="D67" s="68">
        <v>31245</v>
      </c>
      <c r="E67" s="65">
        <v>31817</v>
      </c>
      <c r="F67" s="73">
        <f t="shared" si="6"/>
        <v>0.002269174747708805</v>
      </c>
      <c r="G67" s="73">
        <f aca="true" t="shared" si="7" ref="G67:G90">(E67-C67)/C67</f>
        <v>0.2558020208399116</v>
      </c>
      <c r="H67" s="65">
        <f aca="true" t="shared" si="8" ref="H67:H90">E67-C67</f>
        <v>6481</v>
      </c>
      <c r="I67" s="56">
        <f aca="true" t="shared" si="9" ref="I67:I90">H67/$H$90</f>
        <v>0.00800903596219033</v>
      </c>
      <c r="J67" s="68">
        <f aca="true" t="shared" si="10" ref="J67:J90">E67-D67</f>
        <v>572</v>
      </c>
    </row>
    <row r="68" spans="1:10" ht="15">
      <c r="A68" s="57">
        <v>75</v>
      </c>
      <c r="B68" s="54" t="s">
        <v>68</v>
      </c>
      <c r="C68" s="79">
        <v>6263</v>
      </c>
      <c r="D68" s="68">
        <v>6956</v>
      </c>
      <c r="E68" s="65">
        <v>6859</v>
      </c>
      <c r="F68" s="73">
        <f t="shared" si="6"/>
        <v>0.0004891809282627116</v>
      </c>
      <c r="G68" s="73">
        <f t="shared" si="7"/>
        <v>0.09516206290914897</v>
      </c>
      <c r="H68" s="65">
        <f t="shared" si="8"/>
        <v>596</v>
      </c>
      <c r="I68" s="56">
        <f t="shared" si="9"/>
        <v>0.0007365198940696555</v>
      </c>
      <c r="J68" s="68">
        <f t="shared" si="10"/>
        <v>-97</v>
      </c>
    </row>
    <row r="69" spans="1:10" ht="15">
      <c r="A69" s="57">
        <v>77</v>
      </c>
      <c r="B69" s="54" t="s">
        <v>69</v>
      </c>
      <c r="C69" s="79">
        <v>30291</v>
      </c>
      <c r="D69" s="68">
        <v>29820</v>
      </c>
      <c r="E69" s="65">
        <v>29608</v>
      </c>
      <c r="F69" s="73">
        <f t="shared" si="6"/>
        <v>0.002111629818341211</v>
      </c>
      <c r="G69" s="73">
        <f t="shared" si="7"/>
        <v>-0.022547951536760095</v>
      </c>
      <c r="H69" s="65">
        <f t="shared" si="8"/>
        <v>-683</v>
      </c>
      <c r="I69" s="56">
        <f t="shared" si="9"/>
        <v>-0.0008440320262576757</v>
      </c>
      <c r="J69" s="68">
        <f t="shared" si="10"/>
        <v>-212</v>
      </c>
    </row>
    <row r="70" spans="1:10" ht="15">
      <c r="A70" s="57">
        <v>78</v>
      </c>
      <c r="B70" s="54" t="s">
        <v>70</v>
      </c>
      <c r="C70" s="79">
        <v>28296</v>
      </c>
      <c r="D70" s="68">
        <v>55124</v>
      </c>
      <c r="E70" s="65">
        <v>46600</v>
      </c>
      <c r="F70" s="73">
        <f t="shared" si="6"/>
        <v>0.003323491945916659</v>
      </c>
      <c r="G70" s="73">
        <f t="shared" si="7"/>
        <v>0.6468758835171049</v>
      </c>
      <c r="H70" s="65">
        <f t="shared" si="8"/>
        <v>18304</v>
      </c>
      <c r="I70" s="56">
        <f t="shared" si="9"/>
        <v>0.02261956399505197</v>
      </c>
      <c r="J70" s="68">
        <f t="shared" si="10"/>
        <v>-8524</v>
      </c>
    </row>
    <row r="71" spans="1:10" ht="15">
      <c r="A71" s="57">
        <v>79</v>
      </c>
      <c r="B71" s="54" t="s">
        <v>71</v>
      </c>
      <c r="C71" s="79">
        <v>58944</v>
      </c>
      <c r="D71" s="68">
        <v>60033</v>
      </c>
      <c r="E71" s="65">
        <v>59988</v>
      </c>
      <c r="F71" s="73">
        <f t="shared" si="6"/>
        <v>0.0042783183444559765</v>
      </c>
      <c r="G71" s="73">
        <f t="shared" si="7"/>
        <v>0.017711726384364822</v>
      </c>
      <c r="H71" s="65">
        <f t="shared" si="8"/>
        <v>1044</v>
      </c>
      <c r="I71" s="56">
        <f t="shared" si="9"/>
        <v>0.0012901455862562423</v>
      </c>
      <c r="J71" s="68">
        <f t="shared" si="10"/>
        <v>-45</v>
      </c>
    </row>
    <row r="72" spans="1:10" ht="15">
      <c r="A72" s="57">
        <v>80</v>
      </c>
      <c r="B72" s="54" t="s">
        <v>72</v>
      </c>
      <c r="C72" s="79">
        <v>252090</v>
      </c>
      <c r="D72" s="68">
        <v>258471</v>
      </c>
      <c r="E72" s="65">
        <v>269114</v>
      </c>
      <c r="F72" s="73">
        <f t="shared" si="6"/>
        <v>0.01919309466809905</v>
      </c>
      <c r="G72" s="73">
        <f t="shared" si="7"/>
        <v>0.0675314371851323</v>
      </c>
      <c r="H72" s="65">
        <f t="shared" si="8"/>
        <v>17024</v>
      </c>
      <c r="I72" s="56">
        <f t="shared" si="9"/>
        <v>0.021037776303090294</v>
      </c>
      <c r="J72" s="68">
        <f t="shared" si="10"/>
        <v>10643</v>
      </c>
    </row>
    <row r="73" spans="1:10" s="27" customFormat="1" ht="15">
      <c r="A73" s="57">
        <v>81</v>
      </c>
      <c r="B73" s="54" t="s">
        <v>73</v>
      </c>
      <c r="C73" s="79">
        <v>501897</v>
      </c>
      <c r="D73" s="68">
        <v>568430</v>
      </c>
      <c r="E73" s="65">
        <v>582165</v>
      </c>
      <c r="F73" s="73">
        <f t="shared" si="6"/>
        <v>0.041519757268123854</v>
      </c>
      <c r="G73" s="73">
        <f t="shared" si="7"/>
        <v>0.15992922850704427</v>
      </c>
      <c r="H73" s="65">
        <f t="shared" si="8"/>
        <v>80268</v>
      </c>
      <c r="I73" s="56">
        <f t="shared" si="9"/>
        <v>0.09919291754560924</v>
      </c>
      <c r="J73" s="68">
        <f t="shared" si="10"/>
        <v>13735</v>
      </c>
    </row>
    <row r="74" spans="1:10" s="27" customFormat="1" ht="15">
      <c r="A74" s="57">
        <v>82</v>
      </c>
      <c r="B74" s="54" t="s">
        <v>74</v>
      </c>
      <c r="C74" s="79">
        <v>368458</v>
      </c>
      <c r="D74" s="68">
        <v>392600</v>
      </c>
      <c r="E74" s="65">
        <v>399345</v>
      </c>
      <c r="F74" s="73">
        <f t="shared" si="6"/>
        <v>0.028481113543821632</v>
      </c>
      <c r="G74" s="73">
        <f t="shared" si="7"/>
        <v>0.08382773613274783</v>
      </c>
      <c r="H74" s="65">
        <f t="shared" si="8"/>
        <v>30887</v>
      </c>
      <c r="I74" s="56">
        <f t="shared" si="9"/>
        <v>0.038169278470015854</v>
      </c>
      <c r="J74" s="68">
        <f t="shared" si="10"/>
        <v>6745</v>
      </c>
    </row>
    <row r="75" spans="1:10" ht="15">
      <c r="A75" s="57">
        <v>84</v>
      </c>
      <c r="B75" s="54" t="s">
        <v>75</v>
      </c>
      <c r="C75" s="79">
        <v>15254</v>
      </c>
      <c r="D75" s="68">
        <v>27378</v>
      </c>
      <c r="E75" s="65">
        <v>32124</v>
      </c>
      <c r="F75" s="73">
        <f t="shared" si="6"/>
        <v>0.0022910698555928485</v>
      </c>
      <c r="G75" s="73">
        <f t="shared" si="7"/>
        <v>1.1059394257244002</v>
      </c>
      <c r="H75" s="65">
        <f t="shared" si="8"/>
        <v>16870</v>
      </c>
      <c r="I75" s="56">
        <f t="shared" si="9"/>
        <v>0.020847467471401156</v>
      </c>
      <c r="J75" s="68">
        <f t="shared" si="10"/>
        <v>4746</v>
      </c>
    </row>
    <row r="76" spans="1:10" ht="15">
      <c r="A76" s="57">
        <v>85</v>
      </c>
      <c r="B76" s="54" t="s">
        <v>76</v>
      </c>
      <c r="C76" s="79">
        <v>565867</v>
      </c>
      <c r="D76" s="68">
        <v>772358</v>
      </c>
      <c r="E76" s="65">
        <v>673345</v>
      </c>
      <c r="F76" s="73">
        <f t="shared" si="6"/>
        <v>0.048022675629254344</v>
      </c>
      <c r="G76" s="73">
        <f t="shared" si="7"/>
        <v>0.18993509075454126</v>
      </c>
      <c r="H76" s="65">
        <f t="shared" si="8"/>
        <v>107478</v>
      </c>
      <c r="I76" s="56">
        <f t="shared" si="9"/>
        <v>0.1328182637161383</v>
      </c>
      <c r="J76" s="68">
        <f t="shared" si="10"/>
        <v>-99013</v>
      </c>
    </row>
    <row r="77" spans="1:10" ht="15">
      <c r="A77" s="57">
        <v>86</v>
      </c>
      <c r="B77" s="54" t="s">
        <v>77</v>
      </c>
      <c r="C77" s="79">
        <v>252255</v>
      </c>
      <c r="D77" s="68">
        <v>270867</v>
      </c>
      <c r="E77" s="65">
        <v>275891</v>
      </c>
      <c r="F77" s="73">
        <f t="shared" si="6"/>
        <v>0.019676427391650063</v>
      </c>
      <c r="G77" s="73">
        <f t="shared" si="7"/>
        <v>0.09369883649481675</v>
      </c>
      <c r="H77" s="65">
        <f t="shared" si="8"/>
        <v>23636</v>
      </c>
      <c r="I77" s="56">
        <f t="shared" si="9"/>
        <v>0.02920869834937983</v>
      </c>
      <c r="J77" s="68">
        <f t="shared" si="10"/>
        <v>5024</v>
      </c>
    </row>
    <row r="78" spans="1:10" ht="15">
      <c r="A78" s="57">
        <v>87</v>
      </c>
      <c r="B78" s="54" t="s">
        <v>78</v>
      </c>
      <c r="C78" s="79">
        <v>20131</v>
      </c>
      <c r="D78" s="68">
        <v>24137</v>
      </c>
      <c r="E78" s="65">
        <v>24042</v>
      </c>
      <c r="F78" s="73">
        <f t="shared" si="6"/>
        <v>0.0017146650936422383</v>
      </c>
      <c r="G78" s="73">
        <f t="shared" si="7"/>
        <v>0.1942774824896925</v>
      </c>
      <c r="H78" s="65">
        <f t="shared" si="8"/>
        <v>3911</v>
      </c>
      <c r="I78" s="56">
        <f t="shared" si="9"/>
        <v>0.004833102861923528</v>
      </c>
      <c r="J78" s="68">
        <f t="shared" si="10"/>
        <v>-95</v>
      </c>
    </row>
    <row r="79" spans="1:22" ht="15">
      <c r="A79" s="57">
        <v>88</v>
      </c>
      <c r="B79" s="54" t="s">
        <v>79</v>
      </c>
      <c r="C79" s="79">
        <v>33664</v>
      </c>
      <c r="D79" s="68">
        <v>36943</v>
      </c>
      <c r="E79" s="65">
        <v>36995</v>
      </c>
      <c r="F79" s="73">
        <f t="shared" si="6"/>
        <v>0.002638467479381691</v>
      </c>
      <c r="G79" s="73">
        <f t="shared" si="7"/>
        <v>0.09894843155893536</v>
      </c>
      <c r="H79" s="65">
        <f t="shared" si="8"/>
        <v>3331</v>
      </c>
      <c r="I79" s="56">
        <f t="shared" si="9"/>
        <v>0.004116355314003393</v>
      </c>
      <c r="J79" s="68">
        <f t="shared" si="10"/>
        <v>52</v>
      </c>
      <c r="U79" s="13"/>
      <c r="V79" s="13"/>
    </row>
    <row r="80" spans="1:10" ht="15">
      <c r="A80" s="57">
        <v>90</v>
      </c>
      <c r="B80" s="54" t="s">
        <v>80</v>
      </c>
      <c r="C80" s="79">
        <v>13130</v>
      </c>
      <c r="D80" s="68">
        <v>13350</v>
      </c>
      <c r="E80" s="65">
        <v>13447</v>
      </c>
      <c r="F80" s="73">
        <f t="shared" si="6"/>
        <v>0.0009590342531489551</v>
      </c>
      <c r="G80" s="73">
        <f t="shared" si="7"/>
        <v>0.024143183549124144</v>
      </c>
      <c r="H80" s="65">
        <f t="shared" si="8"/>
        <v>317</v>
      </c>
      <c r="I80" s="56">
        <f t="shared" si="9"/>
        <v>0.0003917396080873839</v>
      </c>
      <c r="J80" s="68">
        <f t="shared" si="10"/>
        <v>97</v>
      </c>
    </row>
    <row r="81" spans="1:10" ht="15">
      <c r="A81" s="57">
        <v>91</v>
      </c>
      <c r="B81" s="54" t="s">
        <v>81</v>
      </c>
      <c r="C81" s="79">
        <v>2632</v>
      </c>
      <c r="D81" s="68">
        <v>2799</v>
      </c>
      <c r="E81" s="65">
        <v>2896</v>
      </c>
      <c r="F81" s="73">
        <f t="shared" si="6"/>
        <v>0.0002065414737204859</v>
      </c>
      <c r="G81" s="73">
        <f t="shared" si="7"/>
        <v>0.10030395136778116</v>
      </c>
      <c r="H81" s="65">
        <f t="shared" si="8"/>
        <v>264</v>
      </c>
      <c r="I81" s="56">
        <f t="shared" si="9"/>
        <v>0.00032624371146709573</v>
      </c>
      <c r="J81" s="68">
        <f t="shared" si="10"/>
        <v>97</v>
      </c>
    </row>
    <row r="82" spans="1:10" ht="15">
      <c r="A82" s="57">
        <v>92</v>
      </c>
      <c r="B82" s="54" t="s">
        <v>82</v>
      </c>
      <c r="C82" s="79">
        <v>12718</v>
      </c>
      <c r="D82" s="68">
        <v>11790</v>
      </c>
      <c r="E82" s="65">
        <v>11938</v>
      </c>
      <c r="F82" s="73">
        <f t="shared" si="6"/>
        <v>0.0008514130225397655</v>
      </c>
      <c r="G82" s="73">
        <f t="shared" si="7"/>
        <v>-0.061330397861298944</v>
      </c>
      <c r="H82" s="65">
        <f t="shared" si="8"/>
        <v>-780</v>
      </c>
      <c r="I82" s="56">
        <f t="shared" si="9"/>
        <v>-0.0009639018747891465</v>
      </c>
      <c r="J82" s="68">
        <f t="shared" si="10"/>
        <v>148</v>
      </c>
    </row>
    <row r="83" spans="1:10" ht="15">
      <c r="A83" s="57">
        <v>93</v>
      </c>
      <c r="B83" s="54" t="s">
        <v>83</v>
      </c>
      <c r="C83" s="79">
        <v>43569</v>
      </c>
      <c r="D83" s="68">
        <v>46529</v>
      </c>
      <c r="E83" s="65">
        <v>48885</v>
      </c>
      <c r="F83" s="73">
        <f t="shared" si="6"/>
        <v>0.0034864571625780228</v>
      </c>
      <c r="G83" s="73">
        <f t="shared" si="7"/>
        <v>0.12201335812160022</v>
      </c>
      <c r="H83" s="65">
        <f t="shared" si="8"/>
        <v>5316</v>
      </c>
      <c r="I83" s="56">
        <f t="shared" si="9"/>
        <v>0.006569362008178337</v>
      </c>
      <c r="J83" s="68">
        <f t="shared" si="10"/>
        <v>2356</v>
      </c>
    </row>
    <row r="84" spans="1:10" ht="15">
      <c r="A84" s="57">
        <v>94</v>
      </c>
      <c r="B84" s="54" t="s">
        <v>84</v>
      </c>
      <c r="C84" s="79">
        <v>36674</v>
      </c>
      <c r="D84" s="68">
        <v>42894</v>
      </c>
      <c r="E84" s="65">
        <v>42524</v>
      </c>
      <c r="F84" s="73">
        <f t="shared" si="6"/>
        <v>0.0030327933800034334</v>
      </c>
      <c r="G84" s="73">
        <f t="shared" si="7"/>
        <v>0.15951355183508753</v>
      </c>
      <c r="H84" s="65">
        <f t="shared" si="8"/>
        <v>5850</v>
      </c>
      <c r="I84" s="56">
        <f t="shared" si="9"/>
        <v>0.007229264060918598</v>
      </c>
      <c r="J84" s="68">
        <f t="shared" si="10"/>
        <v>-370</v>
      </c>
    </row>
    <row r="85" spans="1:10" ht="15">
      <c r="A85" s="57">
        <v>95</v>
      </c>
      <c r="B85" s="54" t="s">
        <v>85</v>
      </c>
      <c r="C85" s="79">
        <v>70199</v>
      </c>
      <c r="D85" s="68">
        <v>67847</v>
      </c>
      <c r="E85" s="65">
        <v>67552</v>
      </c>
      <c r="F85" s="73">
        <f t="shared" si="6"/>
        <v>0.0048177795693253676</v>
      </c>
      <c r="G85" s="73">
        <f t="shared" si="7"/>
        <v>-0.03770708984458468</v>
      </c>
      <c r="H85" s="65">
        <f t="shared" si="8"/>
        <v>-2647</v>
      </c>
      <c r="I85" s="56">
        <f t="shared" si="9"/>
        <v>-0.0032710875161113726</v>
      </c>
      <c r="J85" s="68">
        <f t="shared" si="10"/>
        <v>-295</v>
      </c>
    </row>
    <row r="86" spans="1:10" ht="15">
      <c r="A86" s="57">
        <v>96</v>
      </c>
      <c r="B86" s="54" t="s">
        <v>86</v>
      </c>
      <c r="C86" s="79">
        <v>108922</v>
      </c>
      <c r="D86" s="68">
        <v>110274</v>
      </c>
      <c r="E86" s="65">
        <v>111360</v>
      </c>
      <c r="F86" s="73">
        <f t="shared" si="6"/>
        <v>0.007942147276765647</v>
      </c>
      <c r="G86" s="73">
        <f t="shared" si="7"/>
        <v>0.02238298966232717</v>
      </c>
      <c r="H86" s="65">
        <f t="shared" si="8"/>
        <v>2438</v>
      </c>
      <c r="I86" s="56">
        <f t="shared" si="9"/>
        <v>0.0030128112445332554</v>
      </c>
      <c r="J86" s="68">
        <f t="shared" si="10"/>
        <v>1086</v>
      </c>
    </row>
    <row r="87" spans="1:10" ht="15">
      <c r="A87" s="57">
        <v>97</v>
      </c>
      <c r="B87" s="54" t="s">
        <v>87</v>
      </c>
      <c r="C87" s="79">
        <v>32598</v>
      </c>
      <c r="D87" s="68">
        <v>34427</v>
      </c>
      <c r="E87" s="65">
        <v>33650</v>
      </c>
      <c r="F87" s="73">
        <f t="shared" si="6"/>
        <v>0.002399903518886171</v>
      </c>
      <c r="G87" s="73">
        <f t="shared" si="7"/>
        <v>0.03227191852260875</v>
      </c>
      <c r="H87" s="65">
        <f t="shared" si="8"/>
        <v>1052</v>
      </c>
      <c r="I87" s="56">
        <f t="shared" si="9"/>
        <v>0.0013000317593310027</v>
      </c>
      <c r="J87" s="68">
        <f t="shared" si="10"/>
        <v>-777</v>
      </c>
    </row>
    <row r="88" spans="1:10" ht="15">
      <c r="A88" s="57">
        <v>98</v>
      </c>
      <c r="B88" s="54" t="s">
        <v>88</v>
      </c>
      <c r="C88" s="79">
        <v>2281</v>
      </c>
      <c r="D88" s="68">
        <v>2318</v>
      </c>
      <c r="E88" s="65">
        <v>2190</v>
      </c>
      <c r="F88" s="73">
        <f t="shared" si="6"/>
        <v>0.00015618985754415197</v>
      </c>
      <c r="G88" s="73">
        <f t="shared" si="7"/>
        <v>-0.0398947829899167</v>
      </c>
      <c r="H88" s="65">
        <f t="shared" si="8"/>
        <v>-91</v>
      </c>
      <c r="I88" s="56">
        <f t="shared" si="9"/>
        <v>-0.00011245521872540041</v>
      </c>
      <c r="J88" s="68">
        <f t="shared" si="10"/>
        <v>-128</v>
      </c>
    </row>
    <row r="89" spans="1:10" ht="15">
      <c r="A89" s="57">
        <v>99</v>
      </c>
      <c r="B89" s="54" t="s">
        <v>89</v>
      </c>
      <c r="C89" s="79">
        <v>3643</v>
      </c>
      <c r="D89" s="68">
        <v>3957</v>
      </c>
      <c r="E89" s="65">
        <v>3981</v>
      </c>
      <c r="F89" s="73">
        <f t="shared" si="6"/>
        <v>0.00028392320679601325</v>
      </c>
      <c r="G89" s="73">
        <f t="shared" si="7"/>
        <v>0.09278067526763656</v>
      </c>
      <c r="H89" s="65">
        <f t="shared" si="8"/>
        <v>338</v>
      </c>
      <c r="I89" s="56">
        <f t="shared" si="9"/>
        <v>0.00041769081240863014</v>
      </c>
      <c r="J89" s="68">
        <f t="shared" si="10"/>
        <v>24</v>
      </c>
    </row>
    <row r="90" spans="1:22" s="13" customFormat="1" ht="15">
      <c r="A90" s="193" t="s">
        <v>90</v>
      </c>
      <c r="B90" s="193"/>
      <c r="C90" s="97">
        <v>13212186</v>
      </c>
      <c r="D90" s="96">
        <v>13891275</v>
      </c>
      <c r="E90" s="97">
        <v>14021397</v>
      </c>
      <c r="F90" s="108">
        <f t="shared" si="6"/>
        <v>1</v>
      </c>
      <c r="G90" s="108">
        <f t="shared" si="7"/>
        <v>0.061247321222998224</v>
      </c>
      <c r="H90" s="97">
        <f t="shared" si="8"/>
        <v>809211</v>
      </c>
      <c r="I90" s="109">
        <f t="shared" si="9"/>
        <v>1</v>
      </c>
      <c r="J90" s="96">
        <f t="shared" si="10"/>
        <v>130122</v>
      </c>
      <c r="U90" s="9"/>
      <c r="V90" s="9"/>
    </row>
    <row r="91" spans="1:9" ht="15">
      <c r="A91" s="27"/>
      <c r="B91" s="27"/>
      <c r="C91" s="14"/>
      <c r="D91" s="14"/>
      <c r="E91" s="14"/>
      <c r="F91" s="27"/>
      <c r="G91" s="27"/>
      <c r="H91" s="27"/>
      <c r="I91" s="27"/>
    </row>
    <row r="94" ht="15">
      <c r="F94" s="11"/>
    </row>
    <row r="98" ht="15">
      <c r="D98" s="31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tabSelected="1" workbookViewId="0" topLeftCell="D1">
      <selection activeCell="I2" sqref="I2"/>
    </sheetView>
  </sheetViews>
  <sheetFormatPr defaultColWidth="9.140625" defaultRowHeight="15"/>
  <cols>
    <col min="2" max="2" width="39.57421875" style="0" customWidth="1"/>
    <col min="3" max="3" width="9.8515625" style="0" bestFit="1" customWidth="1"/>
    <col min="4" max="4" width="10.57421875" style="0" customWidth="1"/>
    <col min="5" max="5" width="9.8515625" style="0" bestFit="1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 thickBot="1">
      <c r="A1" s="17" t="s">
        <v>1</v>
      </c>
      <c r="B1" s="111" t="s">
        <v>91</v>
      </c>
      <c r="C1" s="67">
        <v>41852</v>
      </c>
      <c r="D1" s="113">
        <v>42186</v>
      </c>
      <c r="E1" s="113">
        <v>42217</v>
      </c>
      <c r="F1" s="110" t="s">
        <v>372</v>
      </c>
      <c r="G1" s="110" t="s">
        <v>373</v>
      </c>
      <c r="H1" s="114" t="s">
        <v>374</v>
      </c>
    </row>
    <row r="2" spans="1:8" ht="15">
      <c r="A2" s="153">
        <v>1</v>
      </c>
      <c r="B2" s="187" t="s">
        <v>2</v>
      </c>
      <c r="C2" s="190">
        <v>96938</v>
      </c>
      <c r="D2" s="190">
        <v>102411</v>
      </c>
      <c r="E2" s="190">
        <v>102895</v>
      </c>
      <c r="F2" s="131">
        <f>(E2-C2)/C2</f>
        <v>0.06145164950793291</v>
      </c>
      <c r="G2" s="190">
        <f>E2-C2</f>
        <v>5957</v>
      </c>
      <c r="H2" s="190">
        <f>E2-D2</f>
        <v>484</v>
      </c>
    </row>
    <row r="3" spans="1:8" ht="15">
      <c r="A3" s="155">
        <v>2</v>
      </c>
      <c r="B3" s="154" t="s">
        <v>3</v>
      </c>
      <c r="C3" s="191">
        <v>30456</v>
      </c>
      <c r="D3" s="191">
        <v>52343</v>
      </c>
      <c r="E3" s="191">
        <v>53528</v>
      </c>
      <c r="F3" s="139">
        <f aca="true" t="shared" si="0" ref="F3:F66">(E3-C3)/C3</f>
        <v>0.757551878119254</v>
      </c>
      <c r="G3" s="191">
        <f aca="true" t="shared" si="1" ref="G3:G66">E3-C3</f>
        <v>23072</v>
      </c>
      <c r="H3" s="191">
        <f aca="true" t="shared" si="2" ref="H3:H66">E3-D3</f>
        <v>1185</v>
      </c>
    </row>
    <row r="4" spans="1:8" ht="15">
      <c r="A4" s="155">
        <v>3</v>
      </c>
      <c r="B4" s="154" t="s">
        <v>4</v>
      </c>
      <c r="C4" s="191">
        <v>7649</v>
      </c>
      <c r="D4" s="191">
        <v>7391</v>
      </c>
      <c r="E4" s="191">
        <v>7646</v>
      </c>
      <c r="F4" s="139">
        <f t="shared" si="0"/>
        <v>-0.0003922081317819323</v>
      </c>
      <c r="G4" s="191">
        <f t="shared" si="1"/>
        <v>-3</v>
      </c>
      <c r="H4" s="191">
        <f t="shared" si="2"/>
        <v>255</v>
      </c>
    </row>
    <row r="5" spans="1:8" ht="15">
      <c r="A5" s="155">
        <v>5</v>
      </c>
      <c r="B5" s="154" t="s">
        <v>5</v>
      </c>
      <c r="C5" s="191">
        <v>20092</v>
      </c>
      <c r="D5" s="191">
        <v>14871</v>
      </c>
      <c r="E5" s="191">
        <v>16589</v>
      </c>
      <c r="F5" s="139">
        <f t="shared" si="0"/>
        <v>-0.17434799920366315</v>
      </c>
      <c r="G5" s="191">
        <f t="shared" si="1"/>
        <v>-3503</v>
      </c>
      <c r="H5" s="191">
        <f t="shared" si="2"/>
        <v>1718</v>
      </c>
    </row>
    <row r="6" spans="1:8" ht="15">
      <c r="A6" s="155">
        <v>6</v>
      </c>
      <c r="B6" s="154" t="s">
        <v>6</v>
      </c>
      <c r="C6" s="191">
        <v>1521</v>
      </c>
      <c r="D6" s="191">
        <v>1499</v>
      </c>
      <c r="E6" s="191">
        <v>2028</v>
      </c>
      <c r="F6" s="139">
        <f t="shared" si="0"/>
        <v>0.3333333333333333</v>
      </c>
      <c r="G6" s="191">
        <f t="shared" si="1"/>
        <v>507</v>
      </c>
      <c r="H6" s="191">
        <f t="shared" si="2"/>
        <v>529</v>
      </c>
    </row>
    <row r="7" spans="1:8" ht="15">
      <c r="A7" s="155">
        <v>7</v>
      </c>
      <c r="B7" s="154" t="s">
        <v>7</v>
      </c>
      <c r="C7" s="191">
        <v>17973</v>
      </c>
      <c r="D7" s="191">
        <v>15053</v>
      </c>
      <c r="E7" s="191">
        <v>15112</v>
      </c>
      <c r="F7" s="139">
        <f t="shared" si="0"/>
        <v>-0.15918321927335446</v>
      </c>
      <c r="G7" s="191">
        <f t="shared" si="1"/>
        <v>-2861</v>
      </c>
      <c r="H7" s="191">
        <f t="shared" si="2"/>
        <v>59</v>
      </c>
    </row>
    <row r="8" spans="1:8" ht="15">
      <c r="A8" s="155">
        <v>8</v>
      </c>
      <c r="B8" s="154" t="s">
        <v>8</v>
      </c>
      <c r="C8" s="191">
        <v>58816</v>
      </c>
      <c r="D8" s="191">
        <v>60311</v>
      </c>
      <c r="E8" s="191">
        <v>61399</v>
      </c>
      <c r="F8" s="139">
        <f t="shared" si="0"/>
        <v>0.04391662132752992</v>
      </c>
      <c r="G8" s="191">
        <f t="shared" si="1"/>
        <v>2583</v>
      </c>
      <c r="H8" s="191">
        <f t="shared" si="2"/>
        <v>1088</v>
      </c>
    </row>
    <row r="9" spans="1:8" ht="15">
      <c r="A9" s="155">
        <v>9</v>
      </c>
      <c r="B9" s="154" t="s">
        <v>9</v>
      </c>
      <c r="C9" s="191">
        <v>6923</v>
      </c>
      <c r="D9" s="191">
        <v>5822</v>
      </c>
      <c r="E9" s="191">
        <v>6029</v>
      </c>
      <c r="F9" s="139">
        <f t="shared" si="0"/>
        <v>-0.12913476816409072</v>
      </c>
      <c r="G9" s="191">
        <f t="shared" si="1"/>
        <v>-894</v>
      </c>
      <c r="H9" s="191">
        <f t="shared" si="2"/>
        <v>207</v>
      </c>
    </row>
    <row r="10" spans="1:8" ht="15">
      <c r="A10" s="156">
        <v>10</v>
      </c>
      <c r="B10" s="154" t="s">
        <v>10</v>
      </c>
      <c r="C10" s="191">
        <v>327469</v>
      </c>
      <c r="D10" s="191">
        <v>331658</v>
      </c>
      <c r="E10" s="191">
        <v>335852</v>
      </c>
      <c r="F10" s="139">
        <f t="shared" si="0"/>
        <v>0.025599369711331456</v>
      </c>
      <c r="G10" s="191">
        <f t="shared" si="1"/>
        <v>8383</v>
      </c>
      <c r="H10" s="191">
        <f t="shared" si="2"/>
        <v>4194</v>
      </c>
    </row>
    <row r="11" spans="1:8" ht="15">
      <c r="A11" s="156">
        <v>11</v>
      </c>
      <c r="B11" s="154" t="s">
        <v>11</v>
      </c>
      <c r="C11" s="191">
        <v>13649</v>
      </c>
      <c r="D11" s="191">
        <v>14266</v>
      </c>
      <c r="E11" s="191">
        <v>14607</v>
      </c>
      <c r="F11" s="139">
        <f t="shared" si="0"/>
        <v>0.07018829218257748</v>
      </c>
      <c r="G11" s="191">
        <f t="shared" si="1"/>
        <v>958</v>
      </c>
      <c r="H11" s="191">
        <f t="shared" si="2"/>
        <v>341</v>
      </c>
    </row>
    <row r="12" spans="1:8" ht="15">
      <c r="A12" s="156">
        <v>12</v>
      </c>
      <c r="B12" s="154" t="s">
        <v>12</v>
      </c>
      <c r="C12" s="191">
        <v>915</v>
      </c>
      <c r="D12" s="191">
        <v>1064</v>
      </c>
      <c r="E12" s="191">
        <v>1262</v>
      </c>
      <c r="F12" s="139">
        <f t="shared" si="0"/>
        <v>0.37923497267759565</v>
      </c>
      <c r="G12" s="191">
        <f t="shared" si="1"/>
        <v>347</v>
      </c>
      <c r="H12" s="191">
        <f t="shared" si="2"/>
        <v>198</v>
      </c>
    </row>
    <row r="13" spans="1:8" ht="15">
      <c r="A13" s="156">
        <v>13</v>
      </c>
      <c r="B13" s="154" t="s">
        <v>13</v>
      </c>
      <c r="C13" s="191">
        <v>281713</v>
      </c>
      <c r="D13" s="191">
        <v>273885</v>
      </c>
      <c r="E13" s="191">
        <v>274233</v>
      </c>
      <c r="F13" s="139">
        <f t="shared" si="0"/>
        <v>-0.026551845317752464</v>
      </c>
      <c r="G13" s="191">
        <f t="shared" si="1"/>
        <v>-7480</v>
      </c>
      <c r="H13" s="191">
        <f t="shared" si="2"/>
        <v>348</v>
      </c>
    </row>
    <row r="14" spans="1:8" ht="15">
      <c r="A14" s="156">
        <v>14</v>
      </c>
      <c r="B14" s="154" t="s">
        <v>14</v>
      </c>
      <c r="C14" s="191">
        <v>385946</v>
      </c>
      <c r="D14" s="191">
        <v>376090</v>
      </c>
      <c r="E14" s="191">
        <v>375101</v>
      </c>
      <c r="F14" s="139">
        <f t="shared" si="0"/>
        <v>-0.02809978598042213</v>
      </c>
      <c r="G14" s="191">
        <f t="shared" si="1"/>
        <v>-10845</v>
      </c>
      <c r="H14" s="191">
        <f t="shared" si="2"/>
        <v>-989</v>
      </c>
    </row>
    <row r="15" spans="1:8" ht="15">
      <c r="A15" s="156">
        <v>15</v>
      </c>
      <c r="B15" s="154" t="s">
        <v>15</v>
      </c>
      <c r="C15" s="191">
        <v>59463</v>
      </c>
      <c r="D15" s="191">
        <v>56578</v>
      </c>
      <c r="E15" s="191">
        <v>56661</v>
      </c>
      <c r="F15" s="139">
        <f t="shared" si="0"/>
        <v>-0.04712173956914384</v>
      </c>
      <c r="G15" s="191">
        <f t="shared" si="1"/>
        <v>-2802</v>
      </c>
      <c r="H15" s="191">
        <f t="shared" si="2"/>
        <v>83</v>
      </c>
    </row>
    <row r="16" spans="1:8" ht="15">
      <c r="A16" s="156">
        <v>16</v>
      </c>
      <c r="B16" s="154" t="s">
        <v>16</v>
      </c>
      <c r="C16" s="191">
        <v>57989</v>
      </c>
      <c r="D16" s="191">
        <v>56941</v>
      </c>
      <c r="E16" s="191">
        <v>57587</v>
      </c>
      <c r="F16" s="139">
        <f t="shared" si="0"/>
        <v>-0.006932349238648709</v>
      </c>
      <c r="G16" s="191">
        <f t="shared" si="1"/>
        <v>-402</v>
      </c>
      <c r="H16" s="191">
        <f t="shared" si="2"/>
        <v>646</v>
      </c>
    </row>
    <row r="17" spans="1:8" ht="15">
      <c r="A17" s="156">
        <v>17</v>
      </c>
      <c r="B17" s="154" t="s">
        <v>17</v>
      </c>
      <c r="C17" s="191">
        <v>40727</v>
      </c>
      <c r="D17" s="191">
        <v>41825</v>
      </c>
      <c r="E17" s="191">
        <v>42303</v>
      </c>
      <c r="F17" s="139">
        <f t="shared" si="0"/>
        <v>0.03869668770103371</v>
      </c>
      <c r="G17" s="191">
        <f t="shared" si="1"/>
        <v>1576</v>
      </c>
      <c r="H17" s="191">
        <f t="shared" si="2"/>
        <v>478</v>
      </c>
    </row>
    <row r="18" spans="1:8" ht="15">
      <c r="A18" s="156">
        <v>18</v>
      </c>
      <c r="B18" s="154" t="s">
        <v>18</v>
      </c>
      <c r="C18" s="191">
        <v>61023</v>
      </c>
      <c r="D18" s="191">
        <v>59219</v>
      </c>
      <c r="E18" s="191">
        <v>56867</v>
      </c>
      <c r="F18" s="139">
        <f t="shared" si="0"/>
        <v>-0.06810546842993626</v>
      </c>
      <c r="G18" s="191">
        <f t="shared" si="1"/>
        <v>-4156</v>
      </c>
      <c r="H18" s="191">
        <f t="shared" si="2"/>
        <v>-2352</v>
      </c>
    </row>
    <row r="19" spans="1:8" ht="15">
      <c r="A19" s="156">
        <v>19</v>
      </c>
      <c r="B19" s="154" t="s">
        <v>19</v>
      </c>
      <c r="C19" s="191">
        <v>3847</v>
      </c>
      <c r="D19" s="191">
        <v>3642</v>
      </c>
      <c r="E19" s="191">
        <v>3631</v>
      </c>
      <c r="F19" s="139">
        <f t="shared" si="0"/>
        <v>-0.05614764751754614</v>
      </c>
      <c r="G19" s="191">
        <f t="shared" si="1"/>
        <v>-216</v>
      </c>
      <c r="H19" s="191">
        <f t="shared" si="2"/>
        <v>-11</v>
      </c>
    </row>
    <row r="20" spans="1:8" ht="15">
      <c r="A20" s="156">
        <v>20</v>
      </c>
      <c r="B20" s="154" t="s">
        <v>20</v>
      </c>
      <c r="C20" s="191">
        <v>51880</v>
      </c>
      <c r="D20" s="191">
        <v>53883</v>
      </c>
      <c r="E20" s="191">
        <v>53898</v>
      </c>
      <c r="F20" s="139">
        <f t="shared" si="0"/>
        <v>0.03889745566692367</v>
      </c>
      <c r="G20" s="191">
        <f t="shared" si="1"/>
        <v>2018</v>
      </c>
      <c r="H20" s="191">
        <f t="shared" si="2"/>
        <v>15</v>
      </c>
    </row>
    <row r="21" spans="1:8" ht="15">
      <c r="A21" s="156">
        <v>21</v>
      </c>
      <c r="B21" s="154" t="s">
        <v>21</v>
      </c>
      <c r="C21" s="191">
        <v>9032</v>
      </c>
      <c r="D21" s="191">
        <v>8856</v>
      </c>
      <c r="E21" s="191">
        <v>9087</v>
      </c>
      <c r="F21" s="139">
        <f t="shared" si="0"/>
        <v>0.006089459698848538</v>
      </c>
      <c r="G21" s="191">
        <f t="shared" si="1"/>
        <v>55</v>
      </c>
      <c r="H21" s="191">
        <f t="shared" si="2"/>
        <v>231</v>
      </c>
    </row>
    <row r="22" spans="1:8" ht="15">
      <c r="A22" s="156">
        <v>22</v>
      </c>
      <c r="B22" s="154" t="s">
        <v>22</v>
      </c>
      <c r="C22" s="191">
        <v>150432</v>
      </c>
      <c r="D22" s="191">
        <v>152059</v>
      </c>
      <c r="E22" s="191">
        <v>152073</v>
      </c>
      <c r="F22" s="139">
        <f t="shared" si="0"/>
        <v>0.010908583280153159</v>
      </c>
      <c r="G22" s="191">
        <f t="shared" si="1"/>
        <v>1641</v>
      </c>
      <c r="H22" s="191">
        <f t="shared" si="2"/>
        <v>14</v>
      </c>
    </row>
    <row r="23" spans="1:8" ht="15">
      <c r="A23" s="156">
        <v>23</v>
      </c>
      <c r="B23" s="154" t="s">
        <v>23</v>
      </c>
      <c r="C23" s="191">
        <v>174844</v>
      </c>
      <c r="D23" s="191">
        <v>179334</v>
      </c>
      <c r="E23" s="191">
        <v>180811</v>
      </c>
      <c r="F23" s="139">
        <f t="shared" si="0"/>
        <v>0.034127565143785316</v>
      </c>
      <c r="G23" s="191">
        <f t="shared" si="1"/>
        <v>5967</v>
      </c>
      <c r="H23" s="191">
        <f t="shared" si="2"/>
        <v>1477</v>
      </c>
    </row>
    <row r="24" spans="1:8" ht="15">
      <c r="A24" s="156">
        <v>24</v>
      </c>
      <c r="B24" s="154" t="s">
        <v>24</v>
      </c>
      <c r="C24" s="191">
        <v>92361</v>
      </c>
      <c r="D24" s="191">
        <v>89089</v>
      </c>
      <c r="E24" s="191">
        <v>90133</v>
      </c>
      <c r="F24" s="139">
        <f t="shared" si="0"/>
        <v>-0.024122735786749817</v>
      </c>
      <c r="G24" s="191">
        <f t="shared" si="1"/>
        <v>-2228</v>
      </c>
      <c r="H24" s="191">
        <f t="shared" si="2"/>
        <v>1044</v>
      </c>
    </row>
    <row r="25" spans="1:8" ht="15">
      <c r="A25" s="156">
        <v>25</v>
      </c>
      <c r="B25" s="154" t="s">
        <v>25</v>
      </c>
      <c r="C25" s="191">
        <v>332980</v>
      </c>
      <c r="D25" s="191">
        <v>332869</v>
      </c>
      <c r="E25" s="191">
        <v>331199</v>
      </c>
      <c r="F25" s="139">
        <f t="shared" si="0"/>
        <v>-0.005348669589765151</v>
      </c>
      <c r="G25" s="191">
        <f t="shared" si="1"/>
        <v>-1781</v>
      </c>
      <c r="H25" s="191">
        <f t="shared" si="2"/>
        <v>-1670</v>
      </c>
    </row>
    <row r="26" spans="1:8" ht="15">
      <c r="A26" s="156">
        <v>26</v>
      </c>
      <c r="B26" s="154" t="s">
        <v>26</v>
      </c>
      <c r="C26" s="191">
        <v>19167</v>
      </c>
      <c r="D26" s="191">
        <v>19587</v>
      </c>
      <c r="E26" s="191">
        <v>19767</v>
      </c>
      <c r="F26" s="139">
        <f t="shared" si="0"/>
        <v>0.03130380341211457</v>
      </c>
      <c r="G26" s="191">
        <f t="shared" si="1"/>
        <v>600</v>
      </c>
      <c r="H26" s="191">
        <f t="shared" si="2"/>
        <v>180</v>
      </c>
    </row>
    <row r="27" spans="1:8" ht="15">
      <c r="A27" s="156">
        <v>27</v>
      </c>
      <c r="B27" s="154" t="s">
        <v>27</v>
      </c>
      <c r="C27" s="191">
        <v>64195</v>
      </c>
      <c r="D27" s="191">
        <v>69245</v>
      </c>
      <c r="E27" s="191">
        <v>68669</v>
      </c>
      <c r="F27" s="139">
        <f t="shared" si="0"/>
        <v>0.06969390139418957</v>
      </c>
      <c r="G27" s="191">
        <f t="shared" si="1"/>
        <v>4474</v>
      </c>
      <c r="H27" s="191">
        <f t="shared" si="2"/>
        <v>-576</v>
      </c>
    </row>
    <row r="28" spans="1:8" ht="15">
      <c r="A28" s="156">
        <v>28</v>
      </c>
      <c r="B28" s="154" t="s">
        <v>28</v>
      </c>
      <c r="C28" s="191">
        <v>107408</v>
      </c>
      <c r="D28" s="191">
        <v>114978</v>
      </c>
      <c r="E28" s="191">
        <v>116027</v>
      </c>
      <c r="F28" s="139">
        <f t="shared" si="0"/>
        <v>0.08024541933561746</v>
      </c>
      <c r="G28" s="191">
        <f t="shared" si="1"/>
        <v>8619</v>
      </c>
      <c r="H28" s="191">
        <f t="shared" si="2"/>
        <v>1049</v>
      </c>
    </row>
    <row r="29" spans="1:8" ht="15">
      <c r="A29" s="156">
        <v>29</v>
      </c>
      <c r="B29" s="154" t="s">
        <v>29</v>
      </c>
      <c r="C29" s="191">
        <v>60664</v>
      </c>
      <c r="D29" s="191">
        <v>62088</v>
      </c>
      <c r="E29" s="191">
        <v>63253</v>
      </c>
      <c r="F29" s="139">
        <f t="shared" si="0"/>
        <v>0.04267770011868654</v>
      </c>
      <c r="G29" s="191">
        <f t="shared" si="1"/>
        <v>2589</v>
      </c>
      <c r="H29" s="191">
        <f t="shared" si="2"/>
        <v>1165</v>
      </c>
    </row>
    <row r="30" spans="1:8" ht="15">
      <c r="A30" s="156">
        <v>30</v>
      </c>
      <c r="B30" s="154" t="s">
        <v>30</v>
      </c>
      <c r="C30" s="191">
        <v>18011</v>
      </c>
      <c r="D30" s="191">
        <v>18602</v>
      </c>
      <c r="E30" s="191">
        <v>19579</v>
      </c>
      <c r="F30" s="139">
        <f t="shared" si="0"/>
        <v>0.08705790905557714</v>
      </c>
      <c r="G30" s="191">
        <f t="shared" si="1"/>
        <v>1568</v>
      </c>
      <c r="H30" s="191">
        <f t="shared" si="2"/>
        <v>977</v>
      </c>
    </row>
    <row r="31" spans="1:8" ht="15">
      <c r="A31" s="156">
        <v>31</v>
      </c>
      <c r="B31" s="154" t="s">
        <v>31</v>
      </c>
      <c r="C31" s="191">
        <v>143160</v>
      </c>
      <c r="D31" s="191">
        <v>144550</v>
      </c>
      <c r="E31" s="191">
        <v>145222</v>
      </c>
      <c r="F31" s="139">
        <f t="shared" si="0"/>
        <v>0.014403464654931544</v>
      </c>
      <c r="G31" s="191">
        <f t="shared" si="1"/>
        <v>2062</v>
      </c>
      <c r="H31" s="191">
        <f t="shared" si="2"/>
        <v>672</v>
      </c>
    </row>
    <row r="32" spans="1:8" ht="15">
      <c r="A32" s="156">
        <v>32</v>
      </c>
      <c r="B32" s="154" t="s">
        <v>32</v>
      </c>
      <c r="C32" s="191">
        <v>44546</v>
      </c>
      <c r="D32" s="191">
        <v>46623</v>
      </c>
      <c r="E32" s="191">
        <v>46640</v>
      </c>
      <c r="F32" s="139">
        <f t="shared" si="0"/>
        <v>0.04700758766219189</v>
      </c>
      <c r="G32" s="191">
        <f t="shared" si="1"/>
        <v>2094</v>
      </c>
      <c r="H32" s="191">
        <f t="shared" si="2"/>
        <v>17</v>
      </c>
    </row>
    <row r="33" spans="1:8" ht="15">
      <c r="A33" s="156">
        <v>33</v>
      </c>
      <c r="B33" s="154" t="s">
        <v>33</v>
      </c>
      <c r="C33" s="191">
        <v>142545</v>
      </c>
      <c r="D33" s="191">
        <v>133461</v>
      </c>
      <c r="E33" s="191">
        <v>135710</v>
      </c>
      <c r="F33" s="139">
        <f t="shared" si="0"/>
        <v>-0.04794977024799186</v>
      </c>
      <c r="G33" s="191">
        <f t="shared" si="1"/>
        <v>-6835</v>
      </c>
      <c r="H33" s="191">
        <f t="shared" si="2"/>
        <v>2249</v>
      </c>
    </row>
    <row r="34" spans="1:8" ht="15">
      <c r="A34" s="156">
        <v>35</v>
      </c>
      <c r="B34" s="154" t="s">
        <v>34</v>
      </c>
      <c r="C34" s="191">
        <v>71929</v>
      </c>
      <c r="D34" s="191">
        <v>67982</v>
      </c>
      <c r="E34" s="191">
        <v>69665</v>
      </c>
      <c r="F34" s="139">
        <f t="shared" si="0"/>
        <v>-0.03147548276772929</v>
      </c>
      <c r="G34" s="191">
        <f t="shared" si="1"/>
        <v>-2264</v>
      </c>
      <c r="H34" s="191">
        <f t="shared" si="2"/>
        <v>1683</v>
      </c>
    </row>
    <row r="35" spans="1:8" ht="15">
      <c r="A35" s="156">
        <v>36</v>
      </c>
      <c r="B35" s="154" t="s">
        <v>35</v>
      </c>
      <c r="C35" s="191">
        <v>10900</v>
      </c>
      <c r="D35" s="191">
        <v>13591</v>
      </c>
      <c r="E35" s="191">
        <v>14619</v>
      </c>
      <c r="F35" s="139">
        <f t="shared" si="0"/>
        <v>0.3411926605504587</v>
      </c>
      <c r="G35" s="191">
        <f t="shared" si="1"/>
        <v>3719</v>
      </c>
      <c r="H35" s="191">
        <f t="shared" si="2"/>
        <v>1028</v>
      </c>
    </row>
    <row r="36" spans="1:8" ht="15">
      <c r="A36" s="156">
        <v>37</v>
      </c>
      <c r="B36" s="154" t="s">
        <v>36</v>
      </c>
      <c r="C36" s="191">
        <v>5465</v>
      </c>
      <c r="D36" s="191">
        <v>7111</v>
      </c>
      <c r="E36" s="191">
        <v>7441</v>
      </c>
      <c r="F36" s="139">
        <f t="shared" si="0"/>
        <v>0.36157365050320217</v>
      </c>
      <c r="G36" s="191">
        <f t="shared" si="1"/>
        <v>1976</v>
      </c>
      <c r="H36" s="191">
        <f t="shared" si="2"/>
        <v>330</v>
      </c>
    </row>
    <row r="37" spans="1:8" ht="15">
      <c r="A37" s="156">
        <v>38</v>
      </c>
      <c r="B37" s="154" t="s">
        <v>37</v>
      </c>
      <c r="C37" s="191">
        <v>49922</v>
      </c>
      <c r="D37" s="191">
        <v>51539</v>
      </c>
      <c r="E37" s="191">
        <v>52217</v>
      </c>
      <c r="F37" s="139">
        <f t="shared" si="0"/>
        <v>0.04597171587676776</v>
      </c>
      <c r="G37" s="191">
        <f t="shared" si="1"/>
        <v>2295</v>
      </c>
      <c r="H37" s="191">
        <f t="shared" si="2"/>
        <v>678</v>
      </c>
    </row>
    <row r="38" spans="1:8" ht="15">
      <c r="A38" s="156">
        <v>39</v>
      </c>
      <c r="B38" s="154" t="s">
        <v>38</v>
      </c>
      <c r="C38" s="191">
        <v>1495</v>
      </c>
      <c r="D38" s="191">
        <v>1466</v>
      </c>
      <c r="E38" s="191">
        <v>1516</v>
      </c>
      <c r="F38" s="139">
        <f t="shared" si="0"/>
        <v>0.014046822742474917</v>
      </c>
      <c r="G38" s="191">
        <f t="shared" si="1"/>
        <v>21</v>
      </c>
      <c r="H38" s="191">
        <f t="shared" si="2"/>
        <v>50</v>
      </c>
    </row>
    <row r="39" spans="1:8" ht="15">
      <c r="A39" s="156">
        <v>41</v>
      </c>
      <c r="B39" s="154" t="s">
        <v>39</v>
      </c>
      <c r="C39" s="191">
        <v>984075</v>
      </c>
      <c r="D39" s="191">
        <v>1033408</v>
      </c>
      <c r="E39" s="191">
        <v>1075631</v>
      </c>
      <c r="F39" s="139">
        <f t="shared" si="0"/>
        <v>0.09303762416482483</v>
      </c>
      <c r="G39" s="191">
        <f t="shared" si="1"/>
        <v>91556</v>
      </c>
      <c r="H39" s="191">
        <f t="shared" si="2"/>
        <v>42223</v>
      </c>
    </row>
    <row r="40" spans="1:8" ht="15">
      <c r="A40" s="156">
        <v>42</v>
      </c>
      <c r="B40" s="154" t="s">
        <v>40</v>
      </c>
      <c r="C40" s="191">
        <v>277314</v>
      </c>
      <c r="D40" s="191">
        <v>267399</v>
      </c>
      <c r="E40" s="191">
        <v>277074</v>
      </c>
      <c r="F40" s="139">
        <f t="shared" si="0"/>
        <v>-0.0008654449468833164</v>
      </c>
      <c r="G40" s="191">
        <f t="shared" si="1"/>
        <v>-240</v>
      </c>
      <c r="H40" s="191">
        <f t="shared" si="2"/>
        <v>9675</v>
      </c>
    </row>
    <row r="41" spans="1:8" ht="15">
      <c r="A41" s="156">
        <v>43</v>
      </c>
      <c r="B41" s="154" t="s">
        <v>41</v>
      </c>
      <c r="C41" s="191">
        <v>327738</v>
      </c>
      <c r="D41" s="191">
        <v>322380</v>
      </c>
      <c r="E41" s="191">
        <v>331251</v>
      </c>
      <c r="F41" s="139">
        <f t="shared" si="0"/>
        <v>0.010718927924134522</v>
      </c>
      <c r="G41" s="191">
        <f t="shared" si="1"/>
        <v>3513</v>
      </c>
      <c r="H41" s="191">
        <f t="shared" si="2"/>
        <v>8871</v>
      </c>
    </row>
    <row r="42" spans="1:8" ht="15">
      <c r="A42" s="156">
        <v>45</v>
      </c>
      <c r="B42" s="154" t="s">
        <v>42</v>
      </c>
      <c r="C42" s="191">
        <v>165086</v>
      </c>
      <c r="D42" s="191">
        <v>177790</v>
      </c>
      <c r="E42" s="191">
        <v>180434</v>
      </c>
      <c r="F42" s="139">
        <f t="shared" si="0"/>
        <v>0.09296972487067347</v>
      </c>
      <c r="G42" s="191">
        <f t="shared" si="1"/>
        <v>15348</v>
      </c>
      <c r="H42" s="191">
        <f t="shared" si="2"/>
        <v>2644</v>
      </c>
    </row>
    <row r="43" spans="1:8" ht="15">
      <c r="A43" s="156">
        <v>46</v>
      </c>
      <c r="B43" s="154" t="s">
        <v>43</v>
      </c>
      <c r="C43" s="191">
        <v>580497</v>
      </c>
      <c r="D43" s="191">
        <v>626876</v>
      </c>
      <c r="E43" s="191">
        <v>632961</v>
      </c>
      <c r="F43" s="139">
        <f t="shared" si="0"/>
        <v>0.09037772805027416</v>
      </c>
      <c r="G43" s="191">
        <f t="shared" si="1"/>
        <v>52464</v>
      </c>
      <c r="H43" s="191">
        <f t="shared" si="2"/>
        <v>6085</v>
      </c>
    </row>
    <row r="44" spans="1:8" ht="15">
      <c r="A44" s="156">
        <v>47</v>
      </c>
      <c r="B44" s="154" t="s">
        <v>44</v>
      </c>
      <c r="C44" s="191">
        <v>1201394</v>
      </c>
      <c r="D44" s="191">
        <v>1241898</v>
      </c>
      <c r="E44" s="191">
        <v>1258697</v>
      </c>
      <c r="F44" s="139">
        <f t="shared" si="0"/>
        <v>0.04769709187826808</v>
      </c>
      <c r="G44" s="191">
        <f t="shared" si="1"/>
        <v>57303</v>
      </c>
      <c r="H44" s="191">
        <f t="shared" si="2"/>
        <v>16799</v>
      </c>
    </row>
    <row r="45" spans="1:8" ht="15">
      <c r="A45" s="156">
        <v>49</v>
      </c>
      <c r="B45" s="154" t="s">
        <v>45</v>
      </c>
      <c r="C45" s="191">
        <v>506583</v>
      </c>
      <c r="D45" s="191">
        <v>492702</v>
      </c>
      <c r="E45" s="191">
        <v>497890</v>
      </c>
      <c r="F45" s="139">
        <f t="shared" si="0"/>
        <v>-0.0171600705116437</v>
      </c>
      <c r="G45" s="191">
        <f t="shared" si="1"/>
        <v>-8693</v>
      </c>
      <c r="H45" s="191">
        <f t="shared" si="2"/>
        <v>5188</v>
      </c>
    </row>
    <row r="46" spans="1:8" ht="15">
      <c r="A46" s="156">
        <v>50</v>
      </c>
      <c r="B46" s="154" t="s">
        <v>46</v>
      </c>
      <c r="C46" s="191">
        <v>17631</v>
      </c>
      <c r="D46" s="191">
        <v>17396</v>
      </c>
      <c r="E46" s="191">
        <v>17409</v>
      </c>
      <c r="F46" s="139">
        <f t="shared" si="0"/>
        <v>-0.012591458226986558</v>
      </c>
      <c r="G46" s="191">
        <f t="shared" si="1"/>
        <v>-222</v>
      </c>
      <c r="H46" s="191">
        <f t="shared" si="2"/>
        <v>13</v>
      </c>
    </row>
    <row r="47" spans="1:8" ht="15">
      <c r="A47" s="156">
        <v>51</v>
      </c>
      <c r="B47" s="154" t="s">
        <v>47</v>
      </c>
      <c r="C47" s="191">
        <v>5173</v>
      </c>
      <c r="D47" s="191">
        <v>5536</v>
      </c>
      <c r="E47" s="191">
        <v>5324</v>
      </c>
      <c r="F47" s="139">
        <f t="shared" si="0"/>
        <v>0.02919002513048521</v>
      </c>
      <c r="G47" s="191">
        <f t="shared" si="1"/>
        <v>151</v>
      </c>
      <c r="H47" s="191">
        <f t="shared" si="2"/>
        <v>-212</v>
      </c>
    </row>
    <row r="48" spans="1:8" ht="15">
      <c r="A48" s="156">
        <v>52</v>
      </c>
      <c r="B48" s="154" t="s">
        <v>48</v>
      </c>
      <c r="C48" s="191">
        <v>184524</v>
      </c>
      <c r="D48" s="191">
        <v>184225</v>
      </c>
      <c r="E48" s="191">
        <v>187038</v>
      </c>
      <c r="F48" s="139">
        <f t="shared" si="0"/>
        <v>0.013624244000780387</v>
      </c>
      <c r="G48" s="191">
        <f t="shared" si="1"/>
        <v>2514</v>
      </c>
      <c r="H48" s="191">
        <f t="shared" si="2"/>
        <v>2813</v>
      </c>
    </row>
    <row r="49" spans="1:8" ht="15">
      <c r="A49" s="156">
        <v>53</v>
      </c>
      <c r="B49" s="154" t="s">
        <v>49</v>
      </c>
      <c r="C49" s="191">
        <v>23955</v>
      </c>
      <c r="D49" s="191">
        <v>25207</v>
      </c>
      <c r="E49" s="191">
        <v>23514</v>
      </c>
      <c r="F49" s="139">
        <f t="shared" si="0"/>
        <v>-0.018409517845961176</v>
      </c>
      <c r="G49" s="191">
        <f t="shared" si="1"/>
        <v>-441</v>
      </c>
      <c r="H49" s="191">
        <f t="shared" si="2"/>
        <v>-1693</v>
      </c>
    </row>
    <row r="50" spans="1:8" ht="15">
      <c r="A50" s="156">
        <v>55</v>
      </c>
      <c r="B50" s="154" t="s">
        <v>50</v>
      </c>
      <c r="C50" s="191">
        <v>234696</v>
      </c>
      <c r="D50" s="191">
        <v>244811</v>
      </c>
      <c r="E50" s="191">
        <v>246119</v>
      </c>
      <c r="F50" s="139">
        <f t="shared" si="0"/>
        <v>0.04867147288407131</v>
      </c>
      <c r="G50" s="191">
        <f t="shared" si="1"/>
        <v>11423</v>
      </c>
      <c r="H50" s="191">
        <f t="shared" si="2"/>
        <v>1308</v>
      </c>
    </row>
    <row r="51" spans="1:8" ht="15">
      <c r="A51" s="156">
        <v>56</v>
      </c>
      <c r="B51" s="154" t="s">
        <v>51</v>
      </c>
      <c r="C51" s="191">
        <v>527774</v>
      </c>
      <c r="D51" s="191">
        <v>559666</v>
      </c>
      <c r="E51" s="191">
        <v>569388</v>
      </c>
      <c r="F51" s="139">
        <f t="shared" si="0"/>
        <v>0.07884814333407861</v>
      </c>
      <c r="G51" s="191">
        <f t="shared" si="1"/>
        <v>41614</v>
      </c>
      <c r="H51" s="191">
        <f t="shared" si="2"/>
        <v>9722</v>
      </c>
    </row>
    <row r="52" spans="1:8" ht="15">
      <c r="A52" s="156">
        <v>58</v>
      </c>
      <c r="B52" s="154" t="s">
        <v>52</v>
      </c>
      <c r="C52" s="191">
        <v>14744</v>
      </c>
      <c r="D52" s="191">
        <v>15425</v>
      </c>
      <c r="E52" s="191">
        <v>18227</v>
      </c>
      <c r="F52" s="139">
        <f t="shared" si="0"/>
        <v>0.23623168746608791</v>
      </c>
      <c r="G52" s="191">
        <f t="shared" si="1"/>
        <v>3483</v>
      </c>
      <c r="H52" s="191">
        <f t="shared" si="2"/>
        <v>2802</v>
      </c>
    </row>
    <row r="53" spans="1:8" ht="15">
      <c r="A53" s="156">
        <v>59</v>
      </c>
      <c r="B53" s="154" t="s">
        <v>53</v>
      </c>
      <c r="C53" s="191">
        <v>16274</v>
      </c>
      <c r="D53" s="191">
        <v>16850</v>
      </c>
      <c r="E53" s="191">
        <v>17173</v>
      </c>
      <c r="F53" s="139">
        <f t="shared" si="0"/>
        <v>0.05524148949244193</v>
      </c>
      <c r="G53" s="191">
        <f t="shared" si="1"/>
        <v>899</v>
      </c>
      <c r="H53" s="191">
        <f t="shared" si="2"/>
        <v>323</v>
      </c>
    </row>
    <row r="54" spans="1:8" ht="15">
      <c r="A54" s="156">
        <v>60</v>
      </c>
      <c r="B54" s="154" t="s">
        <v>54</v>
      </c>
      <c r="C54" s="191">
        <v>7745</v>
      </c>
      <c r="D54" s="191">
        <v>7655</v>
      </c>
      <c r="E54" s="191">
        <v>8171</v>
      </c>
      <c r="F54" s="139">
        <f t="shared" si="0"/>
        <v>0.05500322788896062</v>
      </c>
      <c r="G54" s="191">
        <f t="shared" si="1"/>
        <v>426</v>
      </c>
      <c r="H54" s="191">
        <f t="shared" si="2"/>
        <v>516</v>
      </c>
    </row>
    <row r="55" spans="1:8" ht="15">
      <c r="A55" s="156">
        <v>61</v>
      </c>
      <c r="B55" s="154" t="s">
        <v>55</v>
      </c>
      <c r="C55" s="191">
        <v>16366</v>
      </c>
      <c r="D55" s="191">
        <v>16395</v>
      </c>
      <c r="E55" s="191">
        <v>17061</v>
      </c>
      <c r="F55" s="139">
        <f t="shared" si="0"/>
        <v>0.04246608823169987</v>
      </c>
      <c r="G55" s="191">
        <f t="shared" si="1"/>
        <v>695</v>
      </c>
      <c r="H55" s="191">
        <f t="shared" si="2"/>
        <v>666</v>
      </c>
    </row>
    <row r="56" spans="1:8" ht="15">
      <c r="A56" s="156">
        <v>62</v>
      </c>
      <c r="B56" s="154" t="s">
        <v>56</v>
      </c>
      <c r="C56" s="191">
        <v>46900</v>
      </c>
      <c r="D56" s="191">
        <v>50916</v>
      </c>
      <c r="E56" s="191">
        <v>51030</v>
      </c>
      <c r="F56" s="139">
        <f t="shared" si="0"/>
        <v>0.0880597014925373</v>
      </c>
      <c r="G56" s="191">
        <f t="shared" si="1"/>
        <v>4130</v>
      </c>
      <c r="H56" s="191">
        <f t="shared" si="2"/>
        <v>114</v>
      </c>
    </row>
    <row r="57" spans="1:8" ht="15">
      <c r="A57" s="156">
        <v>63</v>
      </c>
      <c r="B57" s="154" t="s">
        <v>57</v>
      </c>
      <c r="C57" s="191">
        <v>27347</v>
      </c>
      <c r="D57" s="191">
        <v>25185</v>
      </c>
      <c r="E57" s="191">
        <v>26125</v>
      </c>
      <c r="F57" s="139">
        <f t="shared" si="0"/>
        <v>-0.04468497458587779</v>
      </c>
      <c r="G57" s="191">
        <f t="shared" si="1"/>
        <v>-1222</v>
      </c>
      <c r="H57" s="191">
        <f t="shared" si="2"/>
        <v>940</v>
      </c>
    </row>
    <row r="58" spans="1:8" ht="15">
      <c r="A58" s="156">
        <v>64</v>
      </c>
      <c r="B58" s="154" t="s">
        <v>58</v>
      </c>
      <c r="C58" s="191">
        <v>70670</v>
      </c>
      <c r="D58" s="191">
        <v>68188</v>
      </c>
      <c r="E58" s="191">
        <v>67644</v>
      </c>
      <c r="F58" s="139">
        <f t="shared" si="0"/>
        <v>-0.042818734965331826</v>
      </c>
      <c r="G58" s="191">
        <f t="shared" si="1"/>
        <v>-3026</v>
      </c>
      <c r="H58" s="191">
        <f t="shared" si="2"/>
        <v>-544</v>
      </c>
    </row>
    <row r="59" spans="1:8" ht="15">
      <c r="A59" s="156">
        <v>65</v>
      </c>
      <c r="B59" s="154" t="s">
        <v>59</v>
      </c>
      <c r="C59" s="191">
        <v>22448</v>
      </c>
      <c r="D59" s="191">
        <v>21825</v>
      </c>
      <c r="E59" s="191">
        <v>22169</v>
      </c>
      <c r="F59" s="139">
        <f t="shared" si="0"/>
        <v>-0.01242872416250891</v>
      </c>
      <c r="G59" s="191">
        <f t="shared" si="1"/>
        <v>-279</v>
      </c>
      <c r="H59" s="191">
        <f t="shared" si="2"/>
        <v>344</v>
      </c>
    </row>
    <row r="60" spans="1:8" ht="15">
      <c r="A60" s="156">
        <v>66</v>
      </c>
      <c r="B60" s="154" t="s">
        <v>60</v>
      </c>
      <c r="C60" s="191">
        <v>40849</v>
      </c>
      <c r="D60" s="191">
        <v>43733</v>
      </c>
      <c r="E60" s="191">
        <v>44254</v>
      </c>
      <c r="F60" s="139">
        <f t="shared" si="0"/>
        <v>0.08335577370315063</v>
      </c>
      <c r="G60" s="191">
        <f t="shared" si="1"/>
        <v>3405</v>
      </c>
      <c r="H60" s="191">
        <f t="shared" si="2"/>
        <v>521</v>
      </c>
    </row>
    <row r="61" spans="1:8" ht="15">
      <c r="A61" s="156">
        <v>68</v>
      </c>
      <c r="B61" s="154" t="s">
        <v>61</v>
      </c>
      <c r="C61" s="191">
        <v>73960</v>
      </c>
      <c r="D61" s="191">
        <v>93410</v>
      </c>
      <c r="E61" s="191">
        <v>94774</v>
      </c>
      <c r="F61" s="139">
        <f t="shared" si="0"/>
        <v>0.28142239048134127</v>
      </c>
      <c r="G61" s="191">
        <f t="shared" si="1"/>
        <v>20814</v>
      </c>
      <c r="H61" s="191">
        <f t="shared" si="2"/>
        <v>1364</v>
      </c>
    </row>
    <row r="62" spans="1:8" ht="15">
      <c r="A62" s="156">
        <v>69</v>
      </c>
      <c r="B62" s="154" t="s">
        <v>62</v>
      </c>
      <c r="C62" s="191">
        <v>130469</v>
      </c>
      <c r="D62" s="191">
        <v>137155</v>
      </c>
      <c r="E62" s="191">
        <v>138366</v>
      </c>
      <c r="F62" s="139">
        <f t="shared" si="0"/>
        <v>0.06052778821022618</v>
      </c>
      <c r="G62" s="191">
        <f t="shared" si="1"/>
        <v>7897</v>
      </c>
      <c r="H62" s="191">
        <f t="shared" si="2"/>
        <v>1211</v>
      </c>
    </row>
    <row r="63" spans="1:8" ht="15">
      <c r="A63" s="156">
        <v>70</v>
      </c>
      <c r="B63" s="154" t="s">
        <v>63</v>
      </c>
      <c r="C63" s="191">
        <v>176013</v>
      </c>
      <c r="D63" s="191">
        <v>176141</v>
      </c>
      <c r="E63" s="191">
        <v>178080</v>
      </c>
      <c r="F63" s="139">
        <f t="shared" si="0"/>
        <v>0.011743450767841012</v>
      </c>
      <c r="G63" s="191">
        <f t="shared" si="1"/>
        <v>2067</v>
      </c>
      <c r="H63" s="191">
        <f t="shared" si="2"/>
        <v>1939</v>
      </c>
    </row>
    <row r="64" spans="1:8" ht="15">
      <c r="A64" s="156">
        <v>71</v>
      </c>
      <c r="B64" s="154" t="s">
        <v>64</v>
      </c>
      <c r="C64" s="191">
        <v>124803</v>
      </c>
      <c r="D64" s="191">
        <v>130992</v>
      </c>
      <c r="E64" s="191">
        <v>133133</v>
      </c>
      <c r="F64" s="139">
        <f t="shared" si="0"/>
        <v>0.06674519042010207</v>
      </c>
      <c r="G64" s="191">
        <f t="shared" si="1"/>
        <v>8330</v>
      </c>
      <c r="H64" s="191">
        <f t="shared" si="2"/>
        <v>2141</v>
      </c>
    </row>
    <row r="65" spans="1:8" ht="15">
      <c r="A65" s="156">
        <v>72</v>
      </c>
      <c r="B65" s="154" t="s">
        <v>65</v>
      </c>
      <c r="C65" s="191">
        <v>6651</v>
      </c>
      <c r="D65" s="191">
        <v>7953</v>
      </c>
      <c r="E65" s="191">
        <v>8149</v>
      </c>
      <c r="F65" s="139">
        <f t="shared" si="0"/>
        <v>0.22522928882874757</v>
      </c>
      <c r="G65" s="191">
        <f t="shared" si="1"/>
        <v>1498</v>
      </c>
      <c r="H65" s="191">
        <f t="shared" si="2"/>
        <v>196</v>
      </c>
    </row>
    <row r="66" spans="1:8" ht="15">
      <c r="A66" s="156">
        <v>73</v>
      </c>
      <c r="B66" s="154" t="s">
        <v>66</v>
      </c>
      <c r="C66" s="191">
        <v>48168</v>
      </c>
      <c r="D66" s="191">
        <v>49568</v>
      </c>
      <c r="E66" s="191">
        <v>50400</v>
      </c>
      <c r="F66" s="139">
        <f t="shared" si="0"/>
        <v>0.04633781763826607</v>
      </c>
      <c r="G66" s="191">
        <f t="shared" si="1"/>
        <v>2232</v>
      </c>
      <c r="H66" s="191">
        <f t="shared" si="2"/>
        <v>832</v>
      </c>
    </row>
    <row r="67" spans="1:8" ht="15">
      <c r="A67" s="156">
        <v>74</v>
      </c>
      <c r="B67" s="154" t="s">
        <v>67</v>
      </c>
      <c r="C67" s="191">
        <v>23175</v>
      </c>
      <c r="D67" s="191">
        <v>27197</v>
      </c>
      <c r="E67" s="191">
        <v>27757</v>
      </c>
      <c r="F67" s="139">
        <f aca="true" t="shared" si="3" ref="F67:F90">(E67-C67)/C67</f>
        <v>0.19771305285868393</v>
      </c>
      <c r="G67" s="191">
        <f aca="true" t="shared" si="4" ref="G67:G90">E67-C67</f>
        <v>4582</v>
      </c>
      <c r="H67" s="191">
        <f aca="true" t="shared" si="5" ref="H67:H90">E67-D67</f>
        <v>560</v>
      </c>
    </row>
    <row r="68" spans="1:8" ht="15">
      <c r="A68" s="156">
        <v>75</v>
      </c>
      <c r="B68" s="154" t="s">
        <v>68</v>
      </c>
      <c r="C68" s="191">
        <v>6263</v>
      </c>
      <c r="D68" s="191">
        <v>6956</v>
      </c>
      <c r="E68" s="191">
        <v>6859</v>
      </c>
      <c r="F68" s="139">
        <f t="shared" si="3"/>
        <v>0.09516206290914897</v>
      </c>
      <c r="G68" s="191">
        <f t="shared" si="4"/>
        <v>596</v>
      </c>
      <c r="H68" s="191">
        <f t="shared" si="5"/>
        <v>-97</v>
      </c>
    </row>
    <row r="69" spans="1:8" ht="15">
      <c r="A69" s="156">
        <v>77</v>
      </c>
      <c r="B69" s="154" t="s">
        <v>69</v>
      </c>
      <c r="C69" s="191">
        <v>27935</v>
      </c>
      <c r="D69" s="191">
        <v>27077</v>
      </c>
      <c r="E69" s="191">
        <v>27154</v>
      </c>
      <c r="F69" s="139">
        <f t="shared" si="3"/>
        <v>-0.027957759083586897</v>
      </c>
      <c r="G69" s="191">
        <f t="shared" si="4"/>
        <v>-781</v>
      </c>
      <c r="H69" s="191">
        <f t="shared" si="5"/>
        <v>77</v>
      </c>
    </row>
    <row r="70" spans="1:8" ht="15">
      <c r="A70" s="156">
        <v>78</v>
      </c>
      <c r="B70" s="154" t="s">
        <v>70</v>
      </c>
      <c r="C70" s="191">
        <v>15297</v>
      </c>
      <c r="D70" s="191">
        <v>27224</v>
      </c>
      <c r="E70" s="191">
        <v>28036</v>
      </c>
      <c r="F70" s="139">
        <f t="shared" si="3"/>
        <v>0.8327776688239524</v>
      </c>
      <c r="G70" s="191">
        <f t="shared" si="4"/>
        <v>12739</v>
      </c>
      <c r="H70" s="191">
        <f t="shared" si="5"/>
        <v>812</v>
      </c>
    </row>
    <row r="71" spans="1:8" ht="15">
      <c r="A71" s="156">
        <v>79</v>
      </c>
      <c r="B71" s="154" t="s">
        <v>71</v>
      </c>
      <c r="C71" s="191">
        <v>48811</v>
      </c>
      <c r="D71" s="191">
        <v>50336</v>
      </c>
      <c r="E71" s="191">
        <v>50763</v>
      </c>
      <c r="F71" s="139">
        <f t="shared" si="3"/>
        <v>0.03999098563848313</v>
      </c>
      <c r="G71" s="191">
        <f t="shared" si="4"/>
        <v>1952</v>
      </c>
      <c r="H71" s="191">
        <f t="shared" si="5"/>
        <v>427</v>
      </c>
    </row>
    <row r="72" spans="1:8" ht="15">
      <c r="A72" s="156">
        <v>80</v>
      </c>
      <c r="B72" s="154" t="s">
        <v>72</v>
      </c>
      <c r="C72" s="191">
        <v>206746</v>
      </c>
      <c r="D72" s="191">
        <v>202851</v>
      </c>
      <c r="E72" s="191">
        <v>208277</v>
      </c>
      <c r="F72" s="139">
        <f t="shared" si="3"/>
        <v>0.007405221866444816</v>
      </c>
      <c r="G72" s="191">
        <f t="shared" si="4"/>
        <v>1531</v>
      </c>
      <c r="H72" s="191">
        <f t="shared" si="5"/>
        <v>5426</v>
      </c>
    </row>
    <row r="73" spans="1:8" ht="15">
      <c r="A73" s="156">
        <v>81</v>
      </c>
      <c r="B73" s="154" t="s">
        <v>73</v>
      </c>
      <c r="C73" s="191">
        <v>376160</v>
      </c>
      <c r="D73" s="191">
        <v>406738</v>
      </c>
      <c r="E73" s="191">
        <v>418000</v>
      </c>
      <c r="F73" s="139">
        <f t="shared" si="3"/>
        <v>0.11122926414291791</v>
      </c>
      <c r="G73" s="191">
        <f t="shared" si="4"/>
        <v>41840</v>
      </c>
      <c r="H73" s="191">
        <f t="shared" si="5"/>
        <v>11262</v>
      </c>
    </row>
    <row r="74" spans="1:8" ht="15">
      <c r="A74" s="156">
        <v>82</v>
      </c>
      <c r="B74" s="154" t="s">
        <v>74</v>
      </c>
      <c r="C74" s="191">
        <v>295166</v>
      </c>
      <c r="D74" s="191">
        <v>310484</v>
      </c>
      <c r="E74" s="191">
        <v>315609</v>
      </c>
      <c r="F74" s="139">
        <f t="shared" si="3"/>
        <v>0.06925933203688772</v>
      </c>
      <c r="G74" s="191">
        <f t="shared" si="4"/>
        <v>20443</v>
      </c>
      <c r="H74" s="191">
        <f t="shared" si="5"/>
        <v>5125</v>
      </c>
    </row>
    <row r="75" spans="1:8" ht="15">
      <c r="A75" s="156">
        <v>84</v>
      </c>
      <c r="B75" s="154" t="s">
        <v>75</v>
      </c>
      <c r="C75" s="191">
        <v>13596</v>
      </c>
      <c r="D75" s="191">
        <v>22305</v>
      </c>
      <c r="E75" s="191">
        <v>27015</v>
      </c>
      <c r="F75" s="139">
        <f t="shared" si="3"/>
        <v>0.986981465136805</v>
      </c>
      <c r="G75" s="191">
        <f t="shared" si="4"/>
        <v>13419</v>
      </c>
      <c r="H75" s="191">
        <f t="shared" si="5"/>
        <v>4710</v>
      </c>
    </row>
    <row r="76" spans="1:8" ht="15">
      <c r="A76" s="156">
        <v>85</v>
      </c>
      <c r="B76" s="154" t="s">
        <v>76</v>
      </c>
      <c r="C76" s="191">
        <v>332716</v>
      </c>
      <c r="D76" s="191">
        <v>380470</v>
      </c>
      <c r="E76" s="191">
        <v>355810</v>
      </c>
      <c r="F76" s="139">
        <f t="shared" si="3"/>
        <v>0.06941054833551738</v>
      </c>
      <c r="G76" s="191">
        <f t="shared" si="4"/>
        <v>23094</v>
      </c>
      <c r="H76" s="191">
        <f t="shared" si="5"/>
        <v>-24660</v>
      </c>
    </row>
    <row r="77" spans="1:8" ht="15">
      <c r="A77" s="156">
        <v>86</v>
      </c>
      <c r="B77" s="154" t="s">
        <v>77</v>
      </c>
      <c r="C77" s="191">
        <v>167276</v>
      </c>
      <c r="D77" s="191">
        <v>176324</v>
      </c>
      <c r="E77" s="191">
        <v>178257</v>
      </c>
      <c r="F77" s="139">
        <f t="shared" si="3"/>
        <v>0.0656459982304694</v>
      </c>
      <c r="G77" s="191">
        <f t="shared" si="4"/>
        <v>10981</v>
      </c>
      <c r="H77" s="191">
        <f t="shared" si="5"/>
        <v>1933</v>
      </c>
    </row>
    <row r="78" spans="1:8" ht="15">
      <c r="A78" s="156">
        <v>87</v>
      </c>
      <c r="B78" s="154" t="s">
        <v>78</v>
      </c>
      <c r="C78" s="191">
        <v>18241</v>
      </c>
      <c r="D78" s="191">
        <v>19610</v>
      </c>
      <c r="E78" s="191">
        <v>20015</v>
      </c>
      <c r="F78" s="139">
        <f t="shared" si="3"/>
        <v>0.09725344005262869</v>
      </c>
      <c r="G78" s="191">
        <f t="shared" si="4"/>
        <v>1774</v>
      </c>
      <c r="H78" s="191">
        <f t="shared" si="5"/>
        <v>405</v>
      </c>
    </row>
    <row r="79" spans="1:8" ht="15">
      <c r="A79" s="156">
        <v>88</v>
      </c>
      <c r="B79" s="154" t="s">
        <v>79</v>
      </c>
      <c r="C79" s="191">
        <v>32374</v>
      </c>
      <c r="D79" s="191">
        <v>35608</v>
      </c>
      <c r="E79" s="191">
        <v>35663</v>
      </c>
      <c r="F79" s="139">
        <f t="shared" si="3"/>
        <v>0.10159387162537839</v>
      </c>
      <c r="G79" s="191">
        <f t="shared" si="4"/>
        <v>3289</v>
      </c>
      <c r="H79" s="191">
        <f t="shared" si="5"/>
        <v>55</v>
      </c>
    </row>
    <row r="80" spans="1:8" ht="15">
      <c r="A80" s="156">
        <v>90</v>
      </c>
      <c r="B80" s="154" t="s">
        <v>80</v>
      </c>
      <c r="C80" s="191">
        <v>11394</v>
      </c>
      <c r="D80" s="191">
        <v>12307</v>
      </c>
      <c r="E80" s="191">
        <v>12465</v>
      </c>
      <c r="F80" s="139">
        <f t="shared" si="3"/>
        <v>0.09399684044233807</v>
      </c>
      <c r="G80" s="191">
        <f t="shared" si="4"/>
        <v>1071</v>
      </c>
      <c r="H80" s="191">
        <f t="shared" si="5"/>
        <v>158</v>
      </c>
    </row>
    <row r="81" spans="1:8" ht="15">
      <c r="A81" s="156">
        <v>91</v>
      </c>
      <c r="B81" s="154" t="s">
        <v>81</v>
      </c>
      <c r="C81" s="191">
        <v>2632</v>
      </c>
      <c r="D81" s="191">
        <v>2799</v>
      </c>
      <c r="E81" s="191">
        <v>2896</v>
      </c>
      <c r="F81" s="139">
        <f t="shared" si="3"/>
        <v>0.10030395136778116</v>
      </c>
      <c r="G81" s="191">
        <f t="shared" si="4"/>
        <v>264</v>
      </c>
      <c r="H81" s="191">
        <f t="shared" si="5"/>
        <v>97</v>
      </c>
    </row>
    <row r="82" spans="1:8" ht="15">
      <c r="A82" s="156">
        <v>92</v>
      </c>
      <c r="B82" s="154" t="s">
        <v>82</v>
      </c>
      <c r="C82" s="191">
        <v>12188</v>
      </c>
      <c r="D82" s="191">
        <v>11464</v>
      </c>
      <c r="E82" s="191">
        <v>11613</v>
      </c>
      <c r="F82" s="139">
        <f t="shared" si="3"/>
        <v>-0.04717755169018707</v>
      </c>
      <c r="G82" s="191">
        <f t="shared" si="4"/>
        <v>-575</v>
      </c>
      <c r="H82" s="191">
        <f t="shared" si="5"/>
        <v>149</v>
      </c>
    </row>
    <row r="83" spans="1:8" ht="15">
      <c r="A83" s="156">
        <v>93</v>
      </c>
      <c r="B83" s="154" t="s">
        <v>83</v>
      </c>
      <c r="C83" s="191">
        <v>40013</v>
      </c>
      <c r="D83" s="191">
        <v>43201</v>
      </c>
      <c r="E83" s="191">
        <v>45285</v>
      </c>
      <c r="F83" s="139">
        <f t="shared" si="3"/>
        <v>0.131757178916852</v>
      </c>
      <c r="G83" s="191">
        <f t="shared" si="4"/>
        <v>5272</v>
      </c>
      <c r="H83" s="191">
        <f t="shared" si="5"/>
        <v>2084</v>
      </c>
    </row>
    <row r="84" spans="1:8" ht="15">
      <c r="A84" s="156">
        <v>94</v>
      </c>
      <c r="B84" s="154" t="s">
        <v>84</v>
      </c>
      <c r="C84" s="191">
        <v>36033</v>
      </c>
      <c r="D84" s="191">
        <v>42140</v>
      </c>
      <c r="E84" s="191">
        <v>41804</v>
      </c>
      <c r="F84" s="139">
        <f t="shared" si="3"/>
        <v>0.16015874337412928</v>
      </c>
      <c r="G84" s="191">
        <f t="shared" si="4"/>
        <v>5771</v>
      </c>
      <c r="H84" s="191">
        <f t="shared" si="5"/>
        <v>-336</v>
      </c>
    </row>
    <row r="85" spans="1:8" ht="15">
      <c r="A85" s="156">
        <v>95</v>
      </c>
      <c r="B85" s="154" t="s">
        <v>85</v>
      </c>
      <c r="C85" s="191">
        <v>60739</v>
      </c>
      <c r="D85" s="191">
        <v>60678</v>
      </c>
      <c r="E85" s="191">
        <v>60711</v>
      </c>
      <c r="F85" s="139">
        <f t="shared" si="3"/>
        <v>-0.00046098882102109026</v>
      </c>
      <c r="G85" s="191">
        <f t="shared" si="4"/>
        <v>-28</v>
      </c>
      <c r="H85" s="191">
        <f t="shared" si="5"/>
        <v>33</v>
      </c>
    </row>
    <row r="86" spans="1:8" ht="15">
      <c r="A86" s="156">
        <v>96</v>
      </c>
      <c r="B86" s="154" t="s">
        <v>86</v>
      </c>
      <c r="C86" s="191">
        <v>100741</v>
      </c>
      <c r="D86" s="191">
        <v>104836</v>
      </c>
      <c r="E86" s="191">
        <v>105530</v>
      </c>
      <c r="F86" s="139">
        <f t="shared" si="3"/>
        <v>0.04753774530727311</v>
      </c>
      <c r="G86" s="191">
        <f t="shared" si="4"/>
        <v>4789</v>
      </c>
      <c r="H86" s="191">
        <f t="shared" si="5"/>
        <v>694</v>
      </c>
    </row>
    <row r="87" spans="1:8" ht="15">
      <c r="A87" s="156">
        <v>97</v>
      </c>
      <c r="B87" s="154" t="s">
        <v>87</v>
      </c>
      <c r="C87" s="191">
        <v>32598</v>
      </c>
      <c r="D87" s="191">
        <v>34427</v>
      </c>
      <c r="E87" s="191">
        <v>33650</v>
      </c>
      <c r="F87" s="139">
        <f t="shared" si="3"/>
        <v>0.03227191852260875</v>
      </c>
      <c r="G87" s="191">
        <f t="shared" si="4"/>
        <v>1052</v>
      </c>
      <c r="H87" s="191">
        <f t="shared" si="5"/>
        <v>-777</v>
      </c>
    </row>
    <row r="88" spans="1:8" ht="15">
      <c r="A88" s="156">
        <v>98</v>
      </c>
      <c r="B88" s="154" t="s">
        <v>88</v>
      </c>
      <c r="C88" s="191">
        <v>1256</v>
      </c>
      <c r="D88" s="191">
        <v>1195</v>
      </c>
      <c r="E88" s="191">
        <v>1192</v>
      </c>
      <c r="F88" s="139">
        <f t="shared" si="3"/>
        <v>-0.050955414012738856</v>
      </c>
      <c r="G88" s="191">
        <f t="shared" si="4"/>
        <v>-64</v>
      </c>
      <c r="H88" s="191">
        <f t="shared" si="5"/>
        <v>-3</v>
      </c>
    </row>
    <row r="89" spans="1:8" ht="15" thickBot="1">
      <c r="A89" s="156">
        <v>99</v>
      </c>
      <c r="B89" s="154" t="s">
        <v>89</v>
      </c>
      <c r="C89" s="191">
        <v>3159</v>
      </c>
      <c r="D89" s="191">
        <v>3663</v>
      </c>
      <c r="E89" s="191">
        <v>3688</v>
      </c>
      <c r="F89" s="139">
        <f t="shared" si="3"/>
        <v>0.16745805634694524</v>
      </c>
      <c r="G89" s="191">
        <f t="shared" si="4"/>
        <v>529</v>
      </c>
      <c r="H89" s="191">
        <f t="shared" si="5"/>
        <v>25</v>
      </c>
    </row>
    <row r="90" spans="1:8" ht="15" thickBot="1">
      <c r="A90" s="198" t="s">
        <v>90</v>
      </c>
      <c r="B90" s="199"/>
      <c r="C90" s="192">
        <v>10748401</v>
      </c>
      <c r="D90" s="192">
        <v>11112357</v>
      </c>
      <c r="E90" s="192">
        <v>11256391</v>
      </c>
      <c r="F90" s="145">
        <f t="shared" si="3"/>
        <v>0.047261913655807966</v>
      </c>
      <c r="G90" s="192">
        <f t="shared" si="4"/>
        <v>507990</v>
      </c>
      <c r="H90" s="192">
        <f t="shared" si="5"/>
        <v>144034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78"/>
  <sheetViews>
    <sheetView workbookViewId="0" topLeftCell="A1">
      <pane ySplit="1" topLeftCell="A20" activePane="bottomLeft" state="frozen"/>
      <selection pane="bottomLeft" activeCell="U15" sqref="U15"/>
    </sheetView>
  </sheetViews>
  <sheetFormatPr defaultColWidth="8.8515625" defaultRowHeight="15"/>
  <cols>
    <col min="1" max="1" width="17.28125" style="9" bestFit="1" customWidth="1"/>
    <col min="2" max="2" width="34.421875" style="9" bestFit="1" customWidth="1"/>
    <col min="3" max="3" width="12.00390625" style="9" customWidth="1"/>
    <col min="4" max="4" width="10.140625" style="0" customWidth="1"/>
    <col min="5" max="5" width="12.00390625" style="9" customWidth="1"/>
    <col min="6" max="6" width="17.8515625" style="9" customWidth="1"/>
    <col min="7" max="7" width="28.421875" style="9" customWidth="1"/>
    <col min="8" max="8" width="26.7109375" style="9" customWidth="1"/>
    <col min="9" max="9" width="22.00390625" style="9" customWidth="1"/>
    <col min="10" max="10" width="27.57421875" style="9" customWidth="1"/>
    <col min="11" max="11" width="8.8515625" style="9" customWidth="1"/>
    <col min="12" max="12" width="32.7109375" style="9" bestFit="1" customWidth="1"/>
    <col min="13" max="20" width="8.8515625" style="9" customWidth="1"/>
    <col min="21" max="21" width="33.28125" style="11" bestFit="1" customWidth="1"/>
    <col min="22" max="29" width="8.8515625" style="11" customWidth="1"/>
    <col min="30" max="16384" width="8.8515625" style="9" customWidth="1"/>
  </cols>
  <sheetData>
    <row r="1" spans="1:11" ht="29.5" thickBot="1">
      <c r="A1" s="8" t="s">
        <v>1</v>
      </c>
      <c r="B1" s="8" t="s">
        <v>91</v>
      </c>
      <c r="C1" s="4">
        <v>41852</v>
      </c>
      <c r="D1" s="67">
        <v>42186</v>
      </c>
      <c r="E1" s="4">
        <v>42217</v>
      </c>
      <c r="F1" s="1" t="s">
        <v>306</v>
      </c>
      <c r="G1" s="1" t="s">
        <v>307</v>
      </c>
      <c r="H1" s="1" t="s">
        <v>308</v>
      </c>
      <c r="I1" s="1" t="s">
        <v>309</v>
      </c>
      <c r="J1" s="52" t="s">
        <v>310</v>
      </c>
      <c r="K1" s="11"/>
    </row>
    <row r="2" spans="1:24" ht="15" thickBot="1">
      <c r="A2" s="57">
        <v>10</v>
      </c>
      <c r="B2" s="54" t="s">
        <v>10</v>
      </c>
      <c r="C2" s="65">
        <v>436521</v>
      </c>
      <c r="D2" s="65">
        <v>437545</v>
      </c>
      <c r="E2" s="65">
        <v>449496</v>
      </c>
      <c r="F2" s="55">
        <f aca="true" t="shared" si="0" ref="F2:F26">E2/$E$26</f>
        <v>0.12473716853820335</v>
      </c>
      <c r="G2" s="55">
        <f aca="true" t="shared" si="1" ref="G2:G26">(E2-C2)/C2</f>
        <v>0.029723655906588688</v>
      </c>
      <c r="H2" s="38">
        <f aca="true" t="shared" si="2" ref="H2:H26">E2-C2</f>
        <v>12975</v>
      </c>
      <c r="I2" s="56">
        <f>H2/$H$26</f>
        <v>0.3575365114356572</v>
      </c>
      <c r="J2" s="44">
        <f>E2-D2</f>
        <v>11951</v>
      </c>
      <c r="K2" s="12"/>
      <c r="L2" s="93" t="s">
        <v>278</v>
      </c>
      <c r="M2" s="119">
        <v>0.04</v>
      </c>
      <c r="U2" s="85"/>
      <c r="V2" s="86"/>
      <c r="W2" s="87"/>
      <c r="X2" s="86"/>
    </row>
    <row r="3" spans="1:24" ht="15" thickBot="1">
      <c r="A3" s="57">
        <v>11</v>
      </c>
      <c r="B3" s="54" t="s">
        <v>11</v>
      </c>
      <c r="C3" s="65">
        <v>15480</v>
      </c>
      <c r="D3" s="65">
        <v>15915</v>
      </c>
      <c r="E3" s="65">
        <v>16265</v>
      </c>
      <c r="F3" s="55">
        <f t="shared" si="0"/>
        <v>0.004513610902597304</v>
      </c>
      <c r="G3" s="55">
        <f t="shared" si="1"/>
        <v>0.05071059431524548</v>
      </c>
      <c r="H3" s="38">
        <f t="shared" si="2"/>
        <v>785</v>
      </c>
      <c r="I3" s="56">
        <f aca="true" t="shared" si="3" ref="I3:I26">H3/$H$26</f>
        <v>0.021631303389363463</v>
      </c>
      <c r="J3" s="66">
        <f aca="true" t="shared" si="4" ref="J3:J26">E3-D3</f>
        <v>350</v>
      </c>
      <c r="K3" s="12"/>
      <c r="L3" s="92" t="s">
        <v>274</v>
      </c>
      <c r="M3" s="120">
        <v>0.04</v>
      </c>
      <c r="U3" s="85"/>
      <c r="V3" s="86"/>
      <c r="W3" s="87"/>
      <c r="X3" s="86"/>
    </row>
    <row r="4" spans="1:24" ht="17.25" customHeight="1" thickBot="1">
      <c r="A4" s="57">
        <v>12</v>
      </c>
      <c r="B4" s="54" t="s">
        <v>12</v>
      </c>
      <c r="C4" s="65">
        <v>3189</v>
      </c>
      <c r="D4" s="65">
        <v>3509</v>
      </c>
      <c r="E4" s="65">
        <v>3518</v>
      </c>
      <c r="F4" s="55">
        <f t="shared" si="0"/>
        <v>0.0009762608764425032</v>
      </c>
      <c r="G4" s="55">
        <f t="shared" si="1"/>
        <v>0.10316713703355283</v>
      </c>
      <c r="H4" s="38">
        <f t="shared" si="2"/>
        <v>329</v>
      </c>
      <c r="I4" s="56">
        <f t="shared" si="3"/>
        <v>0.00906585836318545</v>
      </c>
      <c r="J4" s="66">
        <f t="shared" si="4"/>
        <v>9</v>
      </c>
      <c r="K4" s="12"/>
      <c r="L4" s="92" t="s">
        <v>285</v>
      </c>
      <c r="M4" s="120">
        <v>0.051</v>
      </c>
      <c r="U4" s="85"/>
      <c r="V4" s="86"/>
      <c r="W4" s="87"/>
      <c r="X4" s="86"/>
    </row>
    <row r="5" spans="1:24" ht="15" thickBot="1">
      <c r="A5" s="57">
        <v>13</v>
      </c>
      <c r="B5" s="54" t="s">
        <v>13</v>
      </c>
      <c r="C5" s="65">
        <v>440667</v>
      </c>
      <c r="D5" s="65">
        <v>418688</v>
      </c>
      <c r="E5" s="65">
        <v>420746</v>
      </c>
      <c r="F5" s="55">
        <f t="shared" si="0"/>
        <v>0.11675891379183553</v>
      </c>
      <c r="G5" s="55">
        <f t="shared" si="1"/>
        <v>-0.045206471099492364</v>
      </c>
      <c r="H5" s="38">
        <f t="shared" si="2"/>
        <v>-19921</v>
      </c>
      <c r="I5" s="56">
        <f t="shared" si="3"/>
        <v>-0.5489391016809039</v>
      </c>
      <c r="J5" s="66">
        <f t="shared" si="4"/>
        <v>2058</v>
      </c>
      <c r="K5" s="12"/>
      <c r="L5" s="92" t="s">
        <v>325</v>
      </c>
      <c r="M5" s="120">
        <v>0.053</v>
      </c>
      <c r="U5" s="85"/>
      <c r="V5" s="86"/>
      <c r="W5" s="87"/>
      <c r="X5" s="86"/>
    </row>
    <row r="6" spans="1:24" ht="15" thickBot="1">
      <c r="A6" s="57">
        <v>14</v>
      </c>
      <c r="B6" s="54" t="s">
        <v>14</v>
      </c>
      <c r="C6" s="65">
        <v>489384</v>
      </c>
      <c r="D6" s="65">
        <v>479179</v>
      </c>
      <c r="E6" s="65">
        <v>479324</v>
      </c>
      <c r="F6" s="55">
        <f t="shared" si="0"/>
        <v>0.13301457314949586</v>
      </c>
      <c r="G6" s="55">
        <f t="shared" si="1"/>
        <v>-0.02055645464502313</v>
      </c>
      <c r="H6" s="38">
        <f t="shared" si="2"/>
        <v>-10060</v>
      </c>
      <c r="I6" s="56">
        <f t="shared" si="3"/>
        <v>-0.27721135298980437</v>
      </c>
      <c r="J6" s="66">
        <f t="shared" si="4"/>
        <v>145</v>
      </c>
      <c r="K6" s="12"/>
      <c r="L6" s="92" t="s">
        <v>326</v>
      </c>
      <c r="M6" s="120">
        <v>0.062</v>
      </c>
      <c r="U6" s="85"/>
      <c r="V6" s="86"/>
      <c r="W6" s="87"/>
      <c r="X6" s="86"/>
    </row>
    <row r="7" spans="1:24" ht="15" thickBot="1">
      <c r="A7" s="57">
        <v>15</v>
      </c>
      <c r="B7" s="54" t="s">
        <v>15</v>
      </c>
      <c r="C7" s="65">
        <v>64741</v>
      </c>
      <c r="D7" s="65">
        <v>61368</v>
      </c>
      <c r="E7" s="65">
        <v>61431</v>
      </c>
      <c r="F7" s="55">
        <f t="shared" si="0"/>
        <v>0.01704737973301291</v>
      </c>
      <c r="G7" s="55">
        <f t="shared" si="1"/>
        <v>-0.05112679754714941</v>
      </c>
      <c r="H7" s="38">
        <f t="shared" si="2"/>
        <v>-3310</v>
      </c>
      <c r="I7" s="56">
        <f t="shared" si="3"/>
        <v>-0.0912096996417746</v>
      </c>
      <c r="J7" s="66">
        <f t="shared" si="4"/>
        <v>63</v>
      </c>
      <c r="K7" s="12"/>
      <c r="L7" s="92" t="s">
        <v>327</v>
      </c>
      <c r="M7" s="120">
        <v>0.078</v>
      </c>
      <c r="U7" s="85"/>
      <c r="V7" s="86"/>
      <c r="W7" s="87"/>
      <c r="X7" s="86"/>
    </row>
    <row r="8" spans="1:24" ht="15" thickBot="1">
      <c r="A8" s="57">
        <v>16</v>
      </c>
      <c r="B8" s="54" t="s">
        <v>16</v>
      </c>
      <c r="C8" s="65">
        <v>67516</v>
      </c>
      <c r="D8" s="65">
        <v>66461</v>
      </c>
      <c r="E8" s="65">
        <v>67245</v>
      </c>
      <c r="F8" s="55">
        <f t="shared" si="0"/>
        <v>0.01866079097111317</v>
      </c>
      <c r="G8" s="55">
        <f t="shared" si="1"/>
        <v>-0.004013863380532022</v>
      </c>
      <c r="H8" s="38">
        <f t="shared" si="2"/>
        <v>-271</v>
      </c>
      <c r="I8" s="56">
        <f t="shared" si="3"/>
        <v>-0.0074676219344171945</v>
      </c>
      <c r="J8" s="66">
        <f t="shared" si="4"/>
        <v>784</v>
      </c>
      <c r="K8" s="12"/>
      <c r="L8" s="92" t="s">
        <v>273</v>
      </c>
      <c r="M8" s="120">
        <v>0.091</v>
      </c>
      <c r="U8" s="85"/>
      <c r="V8" s="86"/>
      <c r="W8" s="87"/>
      <c r="X8" s="86"/>
    </row>
    <row r="9" spans="1:24" ht="15" thickBot="1">
      <c r="A9" s="57">
        <v>17</v>
      </c>
      <c r="B9" s="54" t="s">
        <v>17</v>
      </c>
      <c r="C9" s="65">
        <v>48908</v>
      </c>
      <c r="D9" s="65">
        <v>51191</v>
      </c>
      <c r="E9" s="65">
        <v>51487</v>
      </c>
      <c r="F9" s="55">
        <f t="shared" si="0"/>
        <v>0.014287874856564855</v>
      </c>
      <c r="G9" s="55">
        <f t="shared" si="1"/>
        <v>0.05273165944221804</v>
      </c>
      <c r="H9" s="38">
        <f t="shared" si="2"/>
        <v>2579</v>
      </c>
      <c r="I9" s="56">
        <f t="shared" si="3"/>
        <v>0.07106640947919537</v>
      </c>
      <c r="J9" s="66">
        <f t="shared" si="4"/>
        <v>296</v>
      </c>
      <c r="K9" s="12"/>
      <c r="L9" s="92" t="s">
        <v>271</v>
      </c>
      <c r="M9" s="120">
        <v>0.092</v>
      </c>
      <c r="U9" s="85"/>
      <c r="V9" s="86"/>
      <c r="W9" s="87"/>
      <c r="X9" s="86"/>
    </row>
    <row r="10" spans="1:24" ht="15" thickBot="1">
      <c r="A10" s="57">
        <v>18</v>
      </c>
      <c r="B10" s="54" t="s">
        <v>18</v>
      </c>
      <c r="C10" s="65">
        <v>64108</v>
      </c>
      <c r="D10" s="65">
        <v>63060</v>
      </c>
      <c r="E10" s="65">
        <v>60466</v>
      </c>
      <c r="F10" s="55">
        <f t="shared" si="0"/>
        <v>0.016779587878047866</v>
      </c>
      <c r="G10" s="55">
        <f t="shared" si="1"/>
        <v>-0.056810382479565734</v>
      </c>
      <c r="H10" s="38">
        <f t="shared" si="2"/>
        <v>-3642</v>
      </c>
      <c r="I10" s="56">
        <f t="shared" si="3"/>
        <v>-0.10035822540644805</v>
      </c>
      <c r="J10" s="66">
        <f t="shared" si="4"/>
        <v>-2594</v>
      </c>
      <c r="K10" s="12"/>
      <c r="L10" s="92" t="s">
        <v>328</v>
      </c>
      <c r="M10" s="120">
        <v>0.095</v>
      </c>
      <c r="U10" s="85"/>
      <c r="V10" s="86"/>
      <c r="W10" s="87"/>
      <c r="X10" s="86"/>
    </row>
    <row r="11" spans="1:24" ht="15" thickBot="1">
      <c r="A11" s="57">
        <v>19</v>
      </c>
      <c r="B11" s="54" t="s">
        <v>19</v>
      </c>
      <c r="C11" s="65">
        <v>8012</v>
      </c>
      <c r="D11" s="65">
        <v>7781</v>
      </c>
      <c r="E11" s="65">
        <v>7842</v>
      </c>
      <c r="F11" s="55">
        <f t="shared" si="0"/>
        <v>0.002176190390296222</v>
      </c>
      <c r="G11" s="55">
        <f t="shared" si="1"/>
        <v>-0.021218172740888667</v>
      </c>
      <c r="H11" s="38">
        <f t="shared" si="2"/>
        <v>-170</v>
      </c>
      <c r="I11" s="56">
        <f t="shared" si="3"/>
        <v>-0.00468448608432075</v>
      </c>
      <c r="J11" s="66">
        <f t="shared" si="4"/>
        <v>61</v>
      </c>
      <c r="K11" s="12"/>
      <c r="L11" s="92" t="s">
        <v>286</v>
      </c>
      <c r="M11" s="120">
        <v>0.103</v>
      </c>
      <c r="U11" s="85"/>
      <c r="V11" s="86"/>
      <c r="W11" s="87"/>
      <c r="X11" s="86"/>
    </row>
    <row r="12" spans="1:13" ht="15">
      <c r="A12" s="57">
        <v>20</v>
      </c>
      <c r="B12" s="54" t="s">
        <v>20</v>
      </c>
      <c r="C12" s="65">
        <v>71339</v>
      </c>
      <c r="D12" s="65">
        <v>73715</v>
      </c>
      <c r="E12" s="65">
        <v>74178</v>
      </c>
      <c r="F12" s="55">
        <f t="shared" si="0"/>
        <v>0.020584729759167707</v>
      </c>
      <c r="G12" s="55">
        <f t="shared" si="1"/>
        <v>0.039795904063695875</v>
      </c>
      <c r="H12" s="38">
        <f t="shared" si="2"/>
        <v>2839</v>
      </c>
      <c r="I12" s="56">
        <f t="shared" si="3"/>
        <v>0.07823091760815652</v>
      </c>
      <c r="J12" s="66">
        <f t="shared" si="4"/>
        <v>463</v>
      </c>
      <c r="K12" s="11"/>
      <c r="L12" s="94"/>
      <c r="M12" s="121"/>
    </row>
    <row r="13" spans="1:22" ht="15">
      <c r="A13" s="57">
        <v>21</v>
      </c>
      <c r="B13" s="54" t="s">
        <v>21</v>
      </c>
      <c r="C13" s="65">
        <v>18201</v>
      </c>
      <c r="D13" s="65">
        <v>19266</v>
      </c>
      <c r="E13" s="65">
        <v>19850</v>
      </c>
      <c r="F13" s="55">
        <f t="shared" si="0"/>
        <v>0.005508464581405255</v>
      </c>
      <c r="G13" s="55">
        <f t="shared" si="1"/>
        <v>0.0905994176144168</v>
      </c>
      <c r="H13" s="38">
        <f t="shared" si="2"/>
        <v>1649</v>
      </c>
      <c r="I13" s="56">
        <f t="shared" si="3"/>
        <v>0.04543951501791127</v>
      </c>
      <c r="J13" s="66">
        <f t="shared" si="4"/>
        <v>584</v>
      </c>
      <c r="K13" s="11"/>
      <c r="L13" s="3"/>
      <c r="M13" s="16"/>
      <c r="U13" s="3"/>
      <c r="V13" s="86"/>
    </row>
    <row r="14" spans="1:22" ht="15">
      <c r="A14" s="57">
        <v>22</v>
      </c>
      <c r="B14" s="54" t="s">
        <v>22</v>
      </c>
      <c r="C14" s="65">
        <v>188791</v>
      </c>
      <c r="D14" s="65">
        <v>195225</v>
      </c>
      <c r="E14" s="65">
        <v>196402</v>
      </c>
      <c r="F14" s="55">
        <f t="shared" si="0"/>
        <v>0.05450244134595239</v>
      </c>
      <c r="G14" s="55">
        <f t="shared" si="1"/>
        <v>0.04031442176798682</v>
      </c>
      <c r="H14" s="38">
        <f t="shared" si="2"/>
        <v>7611</v>
      </c>
      <c r="I14" s="56">
        <f t="shared" si="3"/>
        <v>0.20972719757508956</v>
      </c>
      <c r="J14" s="66">
        <f t="shared" si="4"/>
        <v>1177</v>
      </c>
      <c r="K14" s="11"/>
      <c r="L14" s="3"/>
      <c r="M14" s="16"/>
      <c r="U14" s="3"/>
      <c r="V14" s="86"/>
    </row>
    <row r="15" spans="1:22" ht="15">
      <c r="A15" s="57">
        <v>23</v>
      </c>
      <c r="B15" s="54" t="s">
        <v>23</v>
      </c>
      <c r="C15" s="65">
        <v>226141</v>
      </c>
      <c r="D15" s="65">
        <v>230741</v>
      </c>
      <c r="E15" s="65">
        <v>232649</v>
      </c>
      <c r="F15" s="55">
        <f t="shared" si="0"/>
        <v>0.06456114742566</v>
      </c>
      <c r="G15" s="55">
        <f t="shared" si="1"/>
        <v>0.028778505445717494</v>
      </c>
      <c r="H15" s="38">
        <f t="shared" si="2"/>
        <v>6508</v>
      </c>
      <c r="I15" s="56">
        <f t="shared" si="3"/>
        <v>0.17933314962799668</v>
      </c>
      <c r="J15" s="66">
        <f t="shared" si="4"/>
        <v>1908</v>
      </c>
      <c r="K15" s="11"/>
      <c r="L15" s="3"/>
      <c r="M15" s="16"/>
      <c r="U15" s="3"/>
      <c r="V15" s="86"/>
    </row>
    <row r="16" spans="1:22" ht="15">
      <c r="A16" s="57">
        <v>24</v>
      </c>
      <c r="B16" s="54" t="s">
        <v>24</v>
      </c>
      <c r="C16" s="65">
        <v>152677</v>
      </c>
      <c r="D16" s="65">
        <v>148850</v>
      </c>
      <c r="E16" s="65">
        <v>151090</v>
      </c>
      <c r="F16" s="55">
        <f t="shared" si="0"/>
        <v>0.04192815685665088</v>
      </c>
      <c r="G16" s="55">
        <f t="shared" si="1"/>
        <v>-0.010394492949167196</v>
      </c>
      <c r="H16" s="38">
        <f t="shared" si="2"/>
        <v>-1587</v>
      </c>
      <c r="I16" s="56">
        <f t="shared" si="3"/>
        <v>-0.043731055387159</v>
      </c>
      <c r="J16" s="66">
        <f t="shared" si="4"/>
        <v>2240</v>
      </c>
      <c r="K16" s="11"/>
      <c r="L16" s="3"/>
      <c r="M16" s="16"/>
      <c r="U16" s="3"/>
      <c r="V16" s="86"/>
    </row>
    <row r="17" spans="1:22" ht="15">
      <c r="A17" s="57">
        <v>25</v>
      </c>
      <c r="B17" s="54" t="s">
        <v>25</v>
      </c>
      <c r="C17" s="65">
        <v>402804</v>
      </c>
      <c r="D17" s="65">
        <v>406179</v>
      </c>
      <c r="E17" s="65">
        <v>403732</v>
      </c>
      <c r="F17" s="55">
        <f t="shared" si="0"/>
        <v>0.1120374520090633</v>
      </c>
      <c r="G17" s="55">
        <f t="shared" si="1"/>
        <v>0.0023038500114199462</v>
      </c>
      <c r="H17" s="38">
        <f t="shared" si="2"/>
        <v>928</v>
      </c>
      <c r="I17" s="56">
        <f t="shared" si="3"/>
        <v>0.025571782860292092</v>
      </c>
      <c r="J17" s="66">
        <f t="shared" si="4"/>
        <v>-2447</v>
      </c>
      <c r="K17" s="11"/>
      <c r="L17" s="3"/>
      <c r="M17" s="16"/>
      <c r="U17" s="3"/>
      <c r="V17" s="86"/>
    </row>
    <row r="18" spans="1:22" ht="15">
      <c r="A18" s="57">
        <v>26</v>
      </c>
      <c r="B18" s="54" t="s">
        <v>26</v>
      </c>
      <c r="C18" s="65">
        <v>33886</v>
      </c>
      <c r="D18" s="65">
        <v>34097</v>
      </c>
      <c r="E18" s="65">
        <v>34083</v>
      </c>
      <c r="F18" s="55">
        <f t="shared" si="0"/>
        <v>0.009458186313754927</v>
      </c>
      <c r="G18" s="55">
        <f t="shared" si="1"/>
        <v>0.005813610340553621</v>
      </c>
      <c r="H18" s="38">
        <f t="shared" si="2"/>
        <v>197</v>
      </c>
      <c r="I18" s="56">
        <f t="shared" si="3"/>
        <v>0.005428492697712868</v>
      </c>
      <c r="J18" s="66">
        <f t="shared" si="4"/>
        <v>-14</v>
      </c>
      <c r="K18" s="11"/>
      <c r="L18" s="3"/>
      <c r="M18" s="16"/>
      <c r="U18" s="3"/>
      <c r="V18" s="86"/>
    </row>
    <row r="19" spans="1:22" ht="15">
      <c r="A19" s="57">
        <v>27</v>
      </c>
      <c r="B19" s="54" t="s">
        <v>27</v>
      </c>
      <c r="C19" s="65">
        <v>120247</v>
      </c>
      <c r="D19" s="65">
        <v>127845</v>
      </c>
      <c r="E19" s="65">
        <v>129592</v>
      </c>
      <c r="F19" s="55">
        <f t="shared" si="0"/>
        <v>0.03596236483795818</v>
      </c>
      <c r="G19" s="55">
        <f t="shared" si="1"/>
        <v>0.0777150365497684</v>
      </c>
      <c r="H19" s="38">
        <f t="shared" si="2"/>
        <v>9345</v>
      </c>
      <c r="I19" s="56">
        <f t="shared" si="3"/>
        <v>0.2575089556351612</v>
      </c>
      <c r="J19" s="66">
        <f t="shared" si="4"/>
        <v>1747</v>
      </c>
      <c r="K19" s="11"/>
      <c r="L19" s="3"/>
      <c r="M19" s="16"/>
      <c r="U19" s="3"/>
      <c r="V19" s="86"/>
    </row>
    <row r="20" spans="1:22" ht="15">
      <c r="A20" s="57">
        <v>28</v>
      </c>
      <c r="B20" s="54" t="s">
        <v>28</v>
      </c>
      <c r="C20" s="65">
        <v>129887</v>
      </c>
      <c r="D20" s="65">
        <v>141558</v>
      </c>
      <c r="E20" s="65">
        <v>142202</v>
      </c>
      <c r="F20" s="55">
        <f t="shared" si="0"/>
        <v>0.03946169674584333</v>
      </c>
      <c r="G20" s="55">
        <f t="shared" si="1"/>
        <v>0.09481318376742862</v>
      </c>
      <c r="H20" s="38">
        <f t="shared" si="2"/>
        <v>12315</v>
      </c>
      <c r="I20" s="56">
        <f t="shared" si="3"/>
        <v>0.3393496831082943</v>
      </c>
      <c r="J20" s="66">
        <f t="shared" si="4"/>
        <v>644</v>
      </c>
      <c r="K20" s="11"/>
      <c r="L20" s="3"/>
      <c r="M20" s="16"/>
      <c r="U20" s="3"/>
      <c r="V20" s="86"/>
    </row>
    <row r="21" spans="1:22" ht="15">
      <c r="A21" s="57">
        <v>29</v>
      </c>
      <c r="B21" s="54" t="s">
        <v>29</v>
      </c>
      <c r="C21" s="65">
        <v>152813</v>
      </c>
      <c r="D21" s="65">
        <v>164318</v>
      </c>
      <c r="E21" s="65">
        <v>166902</v>
      </c>
      <c r="F21" s="55">
        <f t="shared" si="0"/>
        <v>0.04631605821489672</v>
      </c>
      <c r="G21" s="55">
        <f t="shared" si="1"/>
        <v>0.09219765334101156</v>
      </c>
      <c r="H21" s="38">
        <f t="shared" si="2"/>
        <v>14089</v>
      </c>
      <c r="I21" s="56">
        <f t="shared" si="3"/>
        <v>0.3882336731882061</v>
      </c>
      <c r="J21" s="66">
        <f t="shared" si="4"/>
        <v>2584</v>
      </c>
      <c r="K21" s="11"/>
      <c r="L21" s="3"/>
      <c r="M21" s="16"/>
      <c r="U21" s="3"/>
      <c r="V21" s="86"/>
    </row>
    <row r="22" spans="1:22" ht="15">
      <c r="A22" s="57">
        <v>30</v>
      </c>
      <c r="B22" s="54" t="s">
        <v>30</v>
      </c>
      <c r="C22" s="65">
        <v>46253</v>
      </c>
      <c r="D22" s="65">
        <v>45847</v>
      </c>
      <c r="E22" s="65">
        <v>46966</v>
      </c>
      <c r="F22" s="55">
        <f t="shared" si="0"/>
        <v>0.013033276953666458</v>
      </c>
      <c r="G22" s="55">
        <f t="shared" si="1"/>
        <v>0.015415216310293387</v>
      </c>
      <c r="H22" s="38">
        <f t="shared" si="2"/>
        <v>713</v>
      </c>
      <c r="I22" s="56">
        <f t="shared" si="3"/>
        <v>0.019647285753651142</v>
      </c>
      <c r="J22" s="66">
        <f t="shared" si="4"/>
        <v>1119</v>
      </c>
      <c r="K22" s="11"/>
      <c r="L22" s="3"/>
      <c r="M22" s="16"/>
      <c r="U22" s="3"/>
      <c r="V22" s="86"/>
    </row>
    <row r="23" spans="1:22" ht="15">
      <c r="A23" s="57">
        <v>31</v>
      </c>
      <c r="B23" s="54" t="s">
        <v>31</v>
      </c>
      <c r="C23" s="65">
        <v>164120</v>
      </c>
      <c r="D23" s="65">
        <v>167786</v>
      </c>
      <c r="E23" s="65">
        <v>167287</v>
      </c>
      <c r="F23" s="55">
        <f t="shared" si="0"/>
        <v>0.04642289745236982</v>
      </c>
      <c r="G23" s="55">
        <f t="shared" si="1"/>
        <v>0.01929685595905435</v>
      </c>
      <c r="H23" s="38">
        <f t="shared" si="2"/>
        <v>3167</v>
      </c>
      <c r="I23" s="56">
        <f t="shared" si="3"/>
        <v>0.08726922017084596</v>
      </c>
      <c r="J23" s="66">
        <f t="shared" si="4"/>
        <v>-499</v>
      </c>
      <c r="K23" s="11"/>
      <c r="U23" s="3"/>
      <c r="V23" s="30"/>
    </row>
    <row r="24" spans="1:22" ht="15">
      <c r="A24" s="57">
        <v>32</v>
      </c>
      <c r="B24" s="54" t="s">
        <v>32</v>
      </c>
      <c r="C24" s="65">
        <v>51027</v>
      </c>
      <c r="D24" s="65">
        <v>54068</v>
      </c>
      <c r="E24" s="65">
        <v>54183</v>
      </c>
      <c r="F24" s="55">
        <f t="shared" si="0"/>
        <v>0.015036027023389468</v>
      </c>
      <c r="G24" s="55">
        <f t="shared" si="1"/>
        <v>0.06184960903051326</v>
      </c>
      <c r="H24" s="38">
        <f t="shared" si="2"/>
        <v>3156</v>
      </c>
      <c r="I24" s="56">
        <f t="shared" si="3"/>
        <v>0.08696610636538991</v>
      </c>
      <c r="J24" s="66">
        <f t="shared" si="4"/>
        <v>115</v>
      </c>
      <c r="K24" s="11"/>
      <c r="U24" s="3"/>
      <c r="V24" s="12"/>
    </row>
    <row r="25" spans="1:22" ht="15">
      <c r="A25" s="57">
        <v>33</v>
      </c>
      <c r="B25" s="54" t="s">
        <v>33</v>
      </c>
      <c r="C25" s="65">
        <v>170543</v>
      </c>
      <c r="D25" s="65">
        <v>162224</v>
      </c>
      <c r="E25" s="65">
        <v>166609</v>
      </c>
      <c r="F25" s="55">
        <f t="shared" si="0"/>
        <v>0.046234749392612</v>
      </c>
      <c r="G25" s="55">
        <f t="shared" si="1"/>
        <v>-0.023067496173985447</v>
      </c>
      <c r="H25" s="38">
        <f t="shared" si="2"/>
        <v>-3934</v>
      </c>
      <c r="I25" s="56">
        <f t="shared" si="3"/>
        <v>-0.10840451915128134</v>
      </c>
      <c r="J25" s="66">
        <f t="shared" si="4"/>
        <v>4385</v>
      </c>
      <c r="K25" s="11"/>
      <c r="U25" s="3"/>
      <c r="V25" s="12"/>
    </row>
    <row r="26" spans="1:29" s="13" customFormat="1" ht="15">
      <c r="A26" s="193" t="s">
        <v>255</v>
      </c>
      <c r="B26" s="193"/>
      <c r="C26" s="97">
        <v>3567255</v>
      </c>
      <c r="D26" s="97">
        <v>3576416</v>
      </c>
      <c r="E26" s="97">
        <v>3603545</v>
      </c>
      <c r="F26" s="55">
        <f t="shared" si="0"/>
        <v>1</v>
      </c>
      <c r="G26" s="55">
        <f t="shared" si="1"/>
        <v>0.010173088270953437</v>
      </c>
      <c r="H26" s="38">
        <f t="shared" si="2"/>
        <v>36290</v>
      </c>
      <c r="I26" s="56">
        <f t="shared" si="3"/>
        <v>1</v>
      </c>
      <c r="J26" s="66">
        <f t="shared" si="4"/>
        <v>27129</v>
      </c>
      <c r="K26" s="12"/>
      <c r="U26" s="3"/>
      <c r="V26" s="12"/>
      <c r="W26" s="33"/>
      <c r="X26" s="33"/>
      <c r="Y26" s="33"/>
      <c r="Z26" s="33"/>
      <c r="AA26" s="33"/>
      <c r="AB26" s="33"/>
      <c r="AC26" s="33"/>
    </row>
    <row r="27" spans="3:22" ht="15">
      <c r="C27" s="15"/>
      <c r="E27" s="15"/>
      <c r="F27" s="16"/>
      <c r="H27" s="24"/>
      <c r="I27" s="23"/>
      <c r="K27" s="12"/>
      <c r="U27" s="3"/>
      <c r="V27" s="12"/>
    </row>
    <row r="28" spans="11:22" ht="15">
      <c r="K28" s="12"/>
      <c r="U28" s="3"/>
      <c r="V28" s="12"/>
    </row>
    <row r="29" spans="11:22" ht="15">
      <c r="K29" s="12"/>
      <c r="U29" s="3"/>
      <c r="V29" s="12"/>
    </row>
    <row r="30" spans="2:11" ht="15">
      <c r="B30" s="11"/>
      <c r="C30" s="11"/>
      <c r="K30" s="12"/>
    </row>
    <row r="31" spans="2:11" ht="15">
      <c r="B31" s="11"/>
      <c r="C31" s="11"/>
      <c r="K31" s="12"/>
    </row>
    <row r="32" spans="2:11" ht="15">
      <c r="B32" s="11"/>
      <c r="C32" s="11"/>
      <c r="K32" s="12"/>
    </row>
    <row r="33" spans="2:11" ht="15">
      <c r="B33" s="84"/>
      <c r="C33" s="11"/>
      <c r="K33" s="12"/>
    </row>
    <row r="34" spans="2:11" ht="15">
      <c r="B34" s="11"/>
      <c r="C34" s="11"/>
      <c r="K34" s="12"/>
    </row>
    <row r="35" spans="2:11" ht="15">
      <c r="B35" s="11"/>
      <c r="C35" s="11"/>
      <c r="K35" s="12"/>
    </row>
    <row r="36" spans="2:11" ht="15">
      <c r="B36" s="11"/>
      <c r="C36" s="11"/>
      <c r="K36" s="11"/>
    </row>
    <row r="37" ht="15">
      <c r="K37" s="11"/>
    </row>
    <row r="38" ht="15">
      <c r="K38" s="11"/>
    </row>
    <row r="39" ht="15">
      <c r="K39" s="11"/>
    </row>
    <row r="40" ht="15">
      <c r="K40" s="11"/>
    </row>
    <row r="41" ht="15">
      <c r="K41" s="11"/>
    </row>
    <row r="42" ht="15">
      <c r="K42" s="11"/>
    </row>
    <row r="43" ht="15">
      <c r="K43" s="11"/>
    </row>
    <row r="44" ht="15">
      <c r="K44" s="11"/>
    </row>
    <row r="45" ht="15">
      <c r="K45" s="11"/>
    </row>
    <row r="46" ht="15">
      <c r="K46" s="11"/>
    </row>
    <row r="47" ht="15">
      <c r="K47" s="11"/>
    </row>
    <row r="48" ht="15">
      <c r="K48" s="11"/>
    </row>
    <row r="49" ht="15">
      <c r="K49" s="11"/>
    </row>
    <row r="50" ht="15">
      <c r="K50" s="11"/>
    </row>
    <row r="51" ht="15">
      <c r="K51" s="11"/>
    </row>
    <row r="52" ht="15">
      <c r="K52" s="11"/>
    </row>
    <row r="53" ht="15">
      <c r="K53" s="11"/>
    </row>
    <row r="54" ht="15">
      <c r="K54" s="11"/>
    </row>
    <row r="55" ht="15">
      <c r="K55" s="11"/>
    </row>
    <row r="56" ht="15">
      <c r="K56" s="11"/>
    </row>
    <row r="57" ht="15">
      <c r="K57" s="11"/>
    </row>
    <row r="58" ht="15">
      <c r="K58" s="11"/>
    </row>
    <row r="59" ht="15">
      <c r="K59" s="11"/>
    </row>
    <row r="60" ht="15">
      <c r="K60" s="11"/>
    </row>
    <row r="61" ht="15">
      <c r="K61" s="11"/>
    </row>
    <row r="62" ht="15">
      <c r="K62" s="11"/>
    </row>
    <row r="63" ht="15">
      <c r="K63" s="11"/>
    </row>
    <row r="64" ht="15">
      <c r="K64" s="11"/>
    </row>
    <row r="65" ht="15">
      <c r="K65" s="11"/>
    </row>
    <row r="66" ht="15">
      <c r="K66" s="11"/>
    </row>
    <row r="67" ht="15">
      <c r="K67" s="11"/>
    </row>
    <row r="68" ht="15">
      <c r="K68" s="11"/>
    </row>
    <row r="69" ht="15">
      <c r="K69" s="11"/>
    </row>
    <row r="70" ht="15">
      <c r="K70" s="11"/>
    </row>
    <row r="71" ht="15">
      <c r="K71" s="11"/>
    </row>
    <row r="72" ht="15">
      <c r="K72" s="11"/>
    </row>
    <row r="73" ht="15">
      <c r="K73" s="11"/>
    </row>
    <row r="74" ht="15">
      <c r="K74" s="11"/>
    </row>
    <row r="75" ht="15">
      <c r="K75" s="11"/>
    </row>
    <row r="76" ht="15">
      <c r="K76" s="11"/>
    </row>
    <row r="77" ht="15">
      <c r="K77" s="11"/>
    </row>
    <row r="78" ht="15">
      <c r="K78" s="1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95"/>
  <sheetViews>
    <sheetView workbookViewId="0" topLeftCell="C1">
      <pane ySplit="1" topLeftCell="A83" activePane="bottomLeft" state="frozen"/>
      <selection pane="bottomLeft" activeCell="M15" sqref="M15"/>
    </sheetView>
  </sheetViews>
  <sheetFormatPr defaultColWidth="9.140625" defaultRowHeight="15"/>
  <cols>
    <col min="1" max="1" width="13.7109375" style="9" bestFit="1" customWidth="1"/>
    <col min="2" max="2" width="34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7.8515625" style="9" customWidth="1"/>
    <col min="7" max="7" width="27.140625" style="9" customWidth="1"/>
    <col min="8" max="8" width="26.421875" style="9" customWidth="1"/>
    <col min="9" max="9" width="20.421875" style="9" customWidth="1"/>
    <col min="10" max="10" width="23.421875" style="9" customWidth="1"/>
    <col min="11" max="12" width="9.140625" style="9" customWidth="1"/>
    <col min="13" max="13" width="42.8515625" style="9" bestFit="1" customWidth="1"/>
    <col min="14" max="21" width="9.140625" style="9" customWidth="1"/>
    <col min="22" max="22" width="32.140625" style="9" bestFit="1" customWidth="1"/>
    <col min="23" max="16384" width="9.140625" style="9" customWidth="1"/>
  </cols>
  <sheetData>
    <row r="1" spans="1:10" ht="44" thickBot="1">
      <c r="A1" s="17" t="s">
        <v>1</v>
      </c>
      <c r="B1" s="8" t="s">
        <v>91</v>
      </c>
      <c r="C1" s="4">
        <v>41852</v>
      </c>
      <c r="D1" s="4">
        <v>42186</v>
      </c>
      <c r="E1" s="4">
        <v>42217</v>
      </c>
      <c r="F1" s="1" t="s">
        <v>306</v>
      </c>
      <c r="G1" s="1" t="s">
        <v>329</v>
      </c>
      <c r="H1" s="1" t="s">
        <v>330</v>
      </c>
      <c r="I1" s="1" t="s">
        <v>309</v>
      </c>
      <c r="J1" s="52" t="s">
        <v>331</v>
      </c>
    </row>
    <row r="2" spans="1:14" ht="15" thickBot="1">
      <c r="A2" s="53">
        <v>1</v>
      </c>
      <c r="B2" s="54" t="s">
        <v>2</v>
      </c>
      <c r="C2" s="78">
        <v>14876</v>
      </c>
      <c r="D2" s="78">
        <v>16242</v>
      </c>
      <c r="E2" s="78">
        <v>16336</v>
      </c>
      <c r="F2" s="55">
        <f aca="true" t="shared" si="0" ref="F2:F33">E2/$E$90</f>
        <v>0.009564822811306117</v>
      </c>
      <c r="G2" s="55">
        <f aca="true" t="shared" si="1" ref="G2:G33">(E2-C2)/C2</f>
        <v>0.09814466254369454</v>
      </c>
      <c r="H2" s="38">
        <f aca="true" t="shared" si="2" ref="H2:H33">E2-C2</f>
        <v>1460</v>
      </c>
      <c r="I2" s="56">
        <f>H2/$H$90</f>
        <v>0.020191682686323594</v>
      </c>
      <c r="J2" s="44">
        <f aca="true" t="shared" si="3" ref="J2:J33">E2-D2</f>
        <v>94</v>
      </c>
      <c r="M2" s="93" t="s">
        <v>313</v>
      </c>
      <c r="N2" s="119">
        <v>0.112</v>
      </c>
    </row>
    <row r="3" spans="1:14" ht="15" thickBot="1">
      <c r="A3" s="53">
        <v>2</v>
      </c>
      <c r="B3" s="54" t="s">
        <v>3</v>
      </c>
      <c r="C3" s="78">
        <v>2526</v>
      </c>
      <c r="D3" s="78">
        <v>3180</v>
      </c>
      <c r="E3" s="78">
        <v>3298</v>
      </c>
      <c r="F3" s="55">
        <f t="shared" si="0"/>
        <v>0.001930998141019073</v>
      </c>
      <c r="G3" s="55">
        <f t="shared" si="1"/>
        <v>0.3056215360253365</v>
      </c>
      <c r="H3" s="38">
        <f t="shared" si="2"/>
        <v>772</v>
      </c>
      <c r="I3" s="56">
        <f aca="true" t="shared" si="4" ref="I3:I66">H3/$H$90</f>
        <v>0.010676697968384804</v>
      </c>
      <c r="J3" s="44">
        <f t="shared" si="3"/>
        <v>118</v>
      </c>
      <c r="M3" s="92" t="s">
        <v>332</v>
      </c>
      <c r="N3" s="120">
        <v>0.154</v>
      </c>
    </row>
    <row r="4" spans="1:14" ht="15" thickBot="1">
      <c r="A4" s="53">
        <v>3</v>
      </c>
      <c r="B4" s="54" t="s">
        <v>4</v>
      </c>
      <c r="C4" s="78">
        <v>1127</v>
      </c>
      <c r="D4" s="78">
        <v>1128</v>
      </c>
      <c r="E4" s="78">
        <v>1128</v>
      </c>
      <c r="F4" s="55">
        <f t="shared" si="0"/>
        <v>0.0006604505467160443</v>
      </c>
      <c r="G4" s="55">
        <f t="shared" si="1"/>
        <v>0.0008873114463176575</v>
      </c>
      <c r="H4" s="38">
        <f t="shared" si="2"/>
        <v>1</v>
      </c>
      <c r="I4" s="56">
        <f t="shared" si="4"/>
        <v>1.3829919648166845E-05</v>
      </c>
      <c r="J4" s="44">
        <f t="shared" si="3"/>
        <v>0</v>
      </c>
      <c r="M4" s="92" t="s">
        <v>269</v>
      </c>
      <c r="N4" s="120">
        <v>0.157</v>
      </c>
    </row>
    <row r="5" spans="1:14" ht="15" thickBot="1">
      <c r="A5" s="53">
        <v>5</v>
      </c>
      <c r="B5" s="54" t="s">
        <v>5</v>
      </c>
      <c r="C5" s="78">
        <v>724</v>
      </c>
      <c r="D5" s="78">
        <v>620</v>
      </c>
      <c r="E5" s="78">
        <v>660</v>
      </c>
      <c r="F5" s="55">
        <f t="shared" si="0"/>
        <v>0.0003864338305253451</v>
      </c>
      <c r="G5" s="55">
        <f t="shared" si="1"/>
        <v>-0.08839779005524862</v>
      </c>
      <c r="H5" s="38">
        <f t="shared" si="2"/>
        <v>-64</v>
      </c>
      <c r="I5" s="56">
        <f t="shared" si="4"/>
        <v>-0.0008851148574826781</v>
      </c>
      <c r="J5" s="44">
        <f t="shared" si="3"/>
        <v>40</v>
      </c>
      <c r="M5" s="92" t="s">
        <v>333</v>
      </c>
      <c r="N5" s="120">
        <v>0.222</v>
      </c>
    </row>
    <row r="6" spans="1:14" ht="15.75" customHeight="1" thickBot="1">
      <c r="A6" s="53">
        <v>6</v>
      </c>
      <c r="B6" s="54" t="s">
        <v>6</v>
      </c>
      <c r="C6" s="78">
        <v>51</v>
      </c>
      <c r="D6" s="78">
        <v>45</v>
      </c>
      <c r="E6" s="78">
        <v>53</v>
      </c>
      <c r="F6" s="55">
        <f t="shared" si="0"/>
        <v>3.103180760279286E-05</v>
      </c>
      <c r="G6" s="55">
        <f t="shared" si="1"/>
        <v>0.0392156862745098</v>
      </c>
      <c r="H6" s="38">
        <f t="shared" si="2"/>
        <v>2</v>
      </c>
      <c r="I6" s="56">
        <f t="shared" si="4"/>
        <v>2.765983929633369E-05</v>
      </c>
      <c r="J6" s="44">
        <f t="shared" si="3"/>
        <v>8</v>
      </c>
      <c r="M6" s="92" t="s">
        <v>275</v>
      </c>
      <c r="N6" s="120">
        <v>0.224</v>
      </c>
    </row>
    <row r="7" spans="1:14" ht="15" thickBot="1">
      <c r="A7" s="53">
        <v>7</v>
      </c>
      <c r="B7" s="54" t="s">
        <v>7</v>
      </c>
      <c r="C7" s="78">
        <v>955</v>
      </c>
      <c r="D7" s="78">
        <v>928</v>
      </c>
      <c r="E7" s="78">
        <v>951</v>
      </c>
      <c r="F7" s="55">
        <f t="shared" si="0"/>
        <v>0.0005568160194387927</v>
      </c>
      <c r="G7" s="55">
        <f t="shared" si="1"/>
        <v>-0.004188481675392671</v>
      </c>
      <c r="H7" s="38">
        <f t="shared" si="2"/>
        <v>-4</v>
      </c>
      <c r="I7" s="56">
        <f t="shared" si="4"/>
        <v>-5.531967859266738E-05</v>
      </c>
      <c r="J7" s="44">
        <f t="shared" si="3"/>
        <v>23</v>
      </c>
      <c r="M7" s="92" t="s">
        <v>317</v>
      </c>
      <c r="N7" s="120">
        <v>0.306</v>
      </c>
    </row>
    <row r="8" spans="1:14" ht="15" thickBot="1">
      <c r="A8" s="53">
        <v>8</v>
      </c>
      <c r="B8" s="54" t="s">
        <v>8</v>
      </c>
      <c r="C8" s="78">
        <v>4600</v>
      </c>
      <c r="D8" s="78">
        <v>4740</v>
      </c>
      <c r="E8" s="78">
        <v>4737</v>
      </c>
      <c r="F8" s="55">
        <f t="shared" si="0"/>
        <v>0.00277354099272509</v>
      </c>
      <c r="G8" s="55">
        <f t="shared" si="1"/>
        <v>0.029782608695652173</v>
      </c>
      <c r="H8" s="38">
        <f t="shared" si="2"/>
        <v>137</v>
      </c>
      <c r="I8" s="56">
        <f t="shared" si="4"/>
        <v>0.0018946989917988577</v>
      </c>
      <c r="J8" s="44">
        <f t="shared" si="3"/>
        <v>-3</v>
      </c>
      <c r="M8" s="92" t="s">
        <v>312</v>
      </c>
      <c r="N8" s="120">
        <v>0.314</v>
      </c>
    </row>
    <row r="9" spans="1:14" ht="15" thickBot="1">
      <c r="A9" s="53">
        <v>9</v>
      </c>
      <c r="B9" s="54" t="s">
        <v>9</v>
      </c>
      <c r="C9" s="78">
        <v>475</v>
      </c>
      <c r="D9" s="78">
        <v>475</v>
      </c>
      <c r="E9" s="78">
        <v>482</v>
      </c>
      <c r="F9" s="55">
        <f t="shared" si="0"/>
        <v>0.00028221379744426716</v>
      </c>
      <c r="G9" s="55">
        <f t="shared" si="1"/>
        <v>0.014736842105263158</v>
      </c>
      <c r="H9" s="38">
        <f t="shared" si="2"/>
        <v>7</v>
      </c>
      <c r="I9" s="56">
        <f t="shared" si="4"/>
        <v>9.680943753716792E-05</v>
      </c>
      <c r="J9" s="44">
        <f t="shared" si="3"/>
        <v>7</v>
      </c>
      <c r="M9" s="92" t="s">
        <v>266</v>
      </c>
      <c r="N9" s="120">
        <v>0.34</v>
      </c>
    </row>
    <row r="10" spans="1:14" ht="15" thickBot="1">
      <c r="A10" s="57">
        <v>10</v>
      </c>
      <c r="B10" s="54" t="s">
        <v>10</v>
      </c>
      <c r="C10" s="77">
        <v>41390</v>
      </c>
      <c r="D10" s="77">
        <v>41713</v>
      </c>
      <c r="E10" s="77">
        <v>41786</v>
      </c>
      <c r="F10" s="55">
        <f t="shared" si="0"/>
        <v>0.024465945518684955</v>
      </c>
      <c r="G10" s="55">
        <f t="shared" si="1"/>
        <v>0.009567528388499637</v>
      </c>
      <c r="H10" s="38">
        <f t="shared" si="2"/>
        <v>396</v>
      </c>
      <c r="I10" s="56">
        <f t="shared" si="4"/>
        <v>0.00547664818067407</v>
      </c>
      <c r="J10" s="44">
        <f t="shared" si="3"/>
        <v>73</v>
      </c>
      <c r="M10" s="92" t="s">
        <v>267</v>
      </c>
      <c r="N10" s="120">
        <v>0.66</v>
      </c>
    </row>
    <row r="11" spans="1:22" ht="15" thickBot="1">
      <c r="A11" s="57">
        <v>11</v>
      </c>
      <c r="B11" s="54" t="s">
        <v>11</v>
      </c>
      <c r="C11" s="77">
        <v>640</v>
      </c>
      <c r="D11" s="77">
        <v>645</v>
      </c>
      <c r="E11" s="77">
        <v>651</v>
      </c>
      <c r="F11" s="55">
        <f t="shared" si="0"/>
        <v>0.00038116427829090857</v>
      </c>
      <c r="G11" s="55">
        <f t="shared" si="1"/>
        <v>0.0171875</v>
      </c>
      <c r="H11" s="38">
        <f t="shared" si="2"/>
        <v>11</v>
      </c>
      <c r="I11" s="56">
        <f t="shared" si="4"/>
        <v>0.00015212911612983527</v>
      </c>
      <c r="J11" s="44">
        <f t="shared" si="3"/>
        <v>6</v>
      </c>
      <c r="M11" s="92" t="s">
        <v>270</v>
      </c>
      <c r="N11" s="120">
        <v>1.029</v>
      </c>
      <c r="V11" s="29"/>
    </row>
    <row r="12" spans="1:22" ht="15">
      <c r="A12" s="57">
        <v>12</v>
      </c>
      <c r="B12" s="54" t="s">
        <v>12</v>
      </c>
      <c r="C12" s="77">
        <v>45</v>
      </c>
      <c r="D12" s="77">
        <v>46</v>
      </c>
      <c r="E12" s="77">
        <v>46</v>
      </c>
      <c r="F12" s="55">
        <f t="shared" si="0"/>
        <v>2.69332669760089E-05</v>
      </c>
      <c r="G12" s="55">
        <f t="shared" si="1"/>
        <v>0.022222222222222223</v>
      </c>
      <c r="H12" s="38">
        <f t="shared" si="2"/>
        <v>1</v>
      </c>
      <c r="I12" s="56">
        <f t="shared" si="4"/>
        <v>1.3829919648166845E-05</v>
      </c>
      <c r="J12" s="44">
        <f t="shared" si="3"/>
        <v>0</v>
      </c>
      <c r="N12" s="29"/>
      <c r="V12" s="29"/>
    </row>
    <row r="13" spans="1:22" ht="15">
      <c r="A13" s="57">
        <v>13</v>
      </c>
      <c r="B13" s="54" t="s">
        <v>13</v>
      </c>
      <c r="C13" s="77">
        <v>17572</v>
      </c>
      <c r="D13" s="77">
        <v>17124</v>
      </c>
      <c r="E13" s="77">
        <v>17115</v>
      </c>
      <c r="F13" s="55">
        <f t="shared" si="0"/>
        <v>0.01002093183248679</v>
      </c>
      <c r="G13" s="55">
        <f t="shared" si="1"/>
        <v>-0.026007284315957203</v>
      </c>
      <c r="H13" s="38">
        <f t="shared" si="2"/>
        <v>-457</v>
      </c>
      <c r="I13" s="56">
        <f t="shared" si="4"/>
        <v>-0.0063202732792122475</v>
      </c>
      <c r="J13" s="44">
        <f t="shared" si="3"/>
        <v>-9</v>
      </c>
      <c r="M13" s="3"/>
      <c r="N13" s="12"/>
      <c r="V13" s="29"/>
    </row>
    <row r="14" spans="1:22" ht="15">
      <c r="A14" s="57">
        <v>14</v>
      </c>
      <c r="B14" s="54" t="s">
        <v>14</v>
      </c>
      <c r="C14" s="77">
        <v>34930</v>
      </c>
      <c r="D14" s="77">
        <v>33536</v>
      </c>
      <c r="E14" s="77">
        <v>33535</v>
      </c>
      <c r="F14" s="55">
        <f t="shared" si="0"/>
        <v>0.019634937131314315</v>
      </c>
      <c r="G14" s="55">
        <f t="shared" si="1"/>
        <v>-0.03993701689092471</v>
      </c>
      <c r="H14" s="38">
        <f t="shared" si="2"/>
        <v>-1395</v>
      </c>
      <c r="I14" s="56">
        <f t="shared" si="4"/>
        <v>-0.019292737909192746</v>
      </c>
      <c r="J14" s="44">
        <f t="shared" si="3"/>
        <v>-1</v>
      </c>
      <c r="M14" s="3"/>
      <c r="N14" s="12"/>
      <c r="V14" s="29"/>
    </row>
    <row r="15" spans="1:22" ht="15">
      <c r="A15" s="57">
        <v>15</v>
      </c>
      <c r="B15" s="54" t="s">
        <v>15</v>
      </c>
      <c r="C15" s="77">
        <v>6747</v>
      </c>
      <c r="D15" s="77">
        <v>6607</v>
      </c>
      <c r="E15" s="77">
        <v>6611</v>
      </c>
      <c r="F15" s="55">
        <f t="shared" si="0"/>
        <v>0.00387077886909554</v>
      </c>
      <c r="G15" s="55">
        <f t="shared" si="1"/>
        <v>-0.020157106862309173</v>
      </c>
      <c r="H15" s="38">
        <f t="shared" si="2"/>
        <v>-136</v>
      </c>
      <c r="I15" s="56">
        <f t="shared" si="4"/>
        <v>-0.0018808690721506909</v>
      </c>
      <c r="J15" s="44">
        <f t="shared" si="3"/>
        <v>4</v>
      </c>
      <c r="M15" s="3"/>
      <c r="N15" s="12"/>
      <c r="V15" s="29"/>
    </row>
    <row r="16" spans="1:22" ht="15">
      <c r="A16" s="57">
        <v>16</v>
      </c>
      <c r="B16" s="54" t="s">
        <v>16</v>
      </c>
      <c r="C16" s="77">
        <v>10759</v>
      </c>
      <c r="D16" s="77">
        <v>10707</v>
      </c>
      <c r="E16" s="77">
        <v>10721</v>
      </c>
      <c r="F16" s="55">
        <f t="shared" si="0"/>
        <v>0.0062772077228215525</v>
      </c>
      <c r="G16" s="55">
        <f t="shared" si="1"/>
        <v>-0.003531926758992471</v>
      </c>
      <c r="H16" s="38">
        <f t="shared" si="2"/>
        <v>-38</v>
      </c>
      <c r="I16" s="56">
        <f t="shared" si="4"/>
        <v>-0.00052553694663034</v>
      </c>
      <c r="J16" s="44">
        <f t="shared" si="3"/>
        <v>14</v>
      </c>
      <c r="M16" s="3"/>
      <c r="N16" s="12"/>
      <c r="V16" s="29"/>
    </row>
    <row r="17" spans="1:22" ht="15">
      <c r="A17" s="57">
        <v>17</v>
      </c>
      <c r="B17" s="54" t="s">
        <v>17</v>
      </c>
      <c r="C17" s="77">
        <v>2209</v>
      </c>
      <c r="D17" s="77">
        <v>2324</v>
      </c>
      <c r="E17" s="77">
        <v>2336</v>
      </c>
      <c r="F17" s="55">
        <f t="shared" si="0"/>
        <v>0.0013677415577381911</v>
      </c>
      <c r="G17" s="55">
        <f t="shared" si="1"/>
        <v>0.057492077863286556</v>
      </c>
      <c r="H17" s="38">
        <f t="shared" si="2"/>
        <v>127</v>
      </c>
      <c r="I17" s="56">
        <f t="shared" si="4"/>
        <v>0.0017563997953171891</v>
      </c>
      <c r="J17" s="44">
        <f t="shared" si="3"/>
        <v>12</v>
      </c>
      <c r="M17" s="3"/>
      <c r="N17" s="12"/>
      <c r="V17" s="29"/>
    </row>
    <row r="18" spans="1:22" ht="15">
      <c r="A18" s="57">
        <v>18</v>
      </c>
      <c r="B18" s="54" t="s">
        <v>18</v>
      </c>
      <c r="C18" s="77">
        <v>8833</v>
      </c>
      <c r="D18" s="77">
        <v>8757</v>
      </c>
      <c r="E18" s="77">
        <v>8460</v>
      </c>
      <c r="F18" s="55">
        <f t="shared" si="0"/>
        <v>0.004953379100370333</v>
      </c>
      <c r="G18" s="55">
        <f t="shared" si="1"/>
        <v>-0.04222800860409827</v>
      </c>
      <c r="H18" s="38">
        <f t="shared" si="2"/>
        <v>-373</v>
      </c>
      <c r="I18" s="56">
        <f t="shared" si="4"/>
        <v>-0.005158560028766233</v>
      </c>
      <c r="J18" s="44">
        <f t="shared" si="3"/>
        <v>-297</v>
      </c>
      <c r="M18" s="3"/>
      <c r="N18" s="12"/>
      <c r="V18" s="29"/>
    </row>
    <row r="19" spans="1:22" ht="15">
      <c r="A19" s="57">
        <v>19</v>
      </c>
      <c r="B19" s="54" t="s">
        <v>19</v>
      </c>
      <c r="C19" s="77">
        <v>321</v>
      </c>
      <c r="D19" s="77">
        <v>315</v>
      </c>
      <c r="E19" s="77">
        <v>320</v>
      </c>
      <c r="F19" s="55">
        <f t="shared" si="0"/>
        <v>0.00018736185722440974</v>
      </c>
      <c r="G19" s="55">
        <f t="shared" si="1"/>
        <v>-0.003115264797507788</v>
      </c>
      <c r="H19" s="38">
        <f t="shared" si="2"/>
        <v>-1</v>
      </c>
      <c r="I19" s="56">
        <f t="shared" si="4"/>
        <v>-1.3829919648166845E-05</v>
      </c>
      <c r="J19" s="44">
        <f t="shared" si="3"/>
        <v>5</v>
      </c>
      <c r="M19" s="3"/>
      <c r="N19" s="12"/>
      <c r="V19" s="29"/>
    </row>
    <row r="20" spans="1:22" ht="15">
      <c r="A20" s="57">
        <v>20</v>
      </c>
      <c r="B20" s="54" t="s">
        <v>20</v>
      </c>
      <c r="C20" s="77">
        <v>4238</v>
      </c>
      <c r="D20" s="77">
        <v>4323</v>
      </c>
      <c r="E20" s="77">
        <v>4344</v>
      </c>
      <c r="F20" s="55">
        <f t="shared" si="0"/>
        <v>0.002543437211821362</v>
      </c>
      <c r="G20" s="55">
        <f t="shared" si="1"/>
        <v>0.025011798017932987</v>
      </c>
      <c r="H20" s="38">
        <f t="shared" si="2"/>
        <v>106</v>
      </c>
      <c r="I20" s="56">
        <f t="shared" si="4"/>
        <v>0.0014659714827056855</v>
      </c>
      <c r="J20" s="44">
        <f t="shared" si="3"/>
        <v>21</v>
      </c>
      <c r="M20" s="3"/>
      <c r="N20" s="12"/>
      <c r="V20" s="29"/>
    </row>
    <row r="21" spans="1:14" ht="15">
      <c r="A21" s="57">
        <v>21</v>
      </c>
      <c r="B21" s="54" t="s">
        <v>21</v>
      </c>
      <c r="C21" s="77">
        <v>295</v>
      </c>
      <c r="D21" s="77">
        <v>322</v>
      </c>
      <c r="E21" s="77">
        <v>325</v>
      </c>
      <c r="F21" s="55">
        <f t="shared" si="0"/>
        <v>0.00019028938624354115</v>
      </c>
      <c r="G21" s="55">
        <f t="shared" si="1"/>
        <v>0.1016949152542373</v>
      </c>
      <c r="H21" s="38">
        <f t="shared" si="2"/>
        <v>30</v>
      </c>
      <c r="I21" s="56">
        <f t="shared" si="4"/>
        <v>0.00041489758944500535</v>
      </c>
      <c r="J21" s="44">
        <f t="shared" si="3"/>
        <v>3</v>
      </c>
      <c r="M21" s="3"/>
      <c r="N21" s="12"/>
    </row>
    <row r="22" spans="1:14" ht="15">
      <c r="A22" s="57">
        <v>22</v>
      </c>
      <c r="B22" s="54" t="s">
        <v>22</v>
      </c>
      <c r="C22" s="77">
        <v>12385</v>
      </c>
      <c r="D22" s="77">
        <v>12584</v>
      </c>
      <c r="E22" s="77">
        <v>12627</v>
      </c>
      <c r="F22" s="55">
        <f t="shared" si="0"/>
        <v>0.007393181784914443</v>
      </c>
      <c r="G22" s="55">
        <f t="shared" si="1"/>
        <v>0.019539765845781185</v>
      </c>
      <c r="H22" s="38">
        <f t="shared" si="2"/>
        <v>242</v>
      </c>
      <c r="I22" s="56">
        <f t="shared" si="4"/>
        <v>0.0033468405548563764</v>
      </c>
      <c r="J22" s="44">
        <f t="shared" si="3"/>
        <v>43</v>
      </c>
      <c r="M22" s="3"/>
      <c r="N22" s="12"/>
    </row>
    <row r="23" spans="1:10" ht="15">
      <c r="A23" s="57">
        <v>23</v>
      </c>
      <c r="B23" s="54" t="s">
        <v>23</v>
      </c>
      <c r="C23" s="77">
        <v>13504</v>
      </c>
      <c r="D23" s="77">
        <v>13785</v>
      </c>
      <c r="E23" s="77">
        <v>13843</v>
      </c>
      <c r="F23" s="55">
        <f t="shared" si="0"/>
        <v>0.0081051568423672</v>
      </c>
      <c r="G23" s="55">
        <f t="shared" si="1"/>
        <v>0.02510367298578199</v>
      </c>
      <c r="H23" s="38">
        <f t="shared" si="2"/>
        <v>339</v>
      </c>
      <c r="I23" s="56">
        <f t="shared" si="4"/>
        <v>0.00468834276072856</v>
      </c>
      <c r="J23" s="44">
        <f t="shared" si="3"/>
        <v>58</v>
      </c>
    </row>
    <row r="24" spans="1:10" ht="15">
      <c r="A24" s="57">
        <v>24</v>
      </c>
      <c r="B24" s="54" t="s">
        <v>24</v>
      </c>
      <c r="C24" s="77">
        <v>7895</v>
      </c>
      <c r="D24" s="77">
        <v>7661</v>
      </c>
      <c r="E24" s="77">
        <v>7645</v>
      </c>
      <c r="F24" s="55">
        <f t="shared" si="0"/>
        <v>0.004476191870251914</v>
      </c>
      <c r="G24" s="55">
        <f t="shared" si="1"/>
        <v>-0.031665611146295125</v>
      </c>
      <c r="H24" s="38">
        <f t="shared" si="2"/>
        <v>-250</v>
      </c>
      <c r="I24" s="56">
        <f t="shared" si="4"/>
        <v>-0.003457479912041711</v>
      </c>
      <c r="J24" s="44">
        <f t="shared" si="3"/>
        <v>-16</v>
      </c>
    </row>
    <row r="25" spans="1:10" ht="15">
      <c r="A25" s="57">
        <v>25</v>
      </c>
      <c r="B25" s="54" t="s">
        <v>25</v>
      </c>
      <c r="C25" s="77">
        <v>34861</v>
      </c>
      <c r="D25" s="77">
        <v>35221</v>
      </c>
      <c r="E25" s="77">
        <v>35279</v>
      </c>
      <c r="F25" s="55">
        <f t="shared" si="0"/>
        <v>0.020656059253187347</v>
      </c>
      <c r="G25" s="55">
        <f t="shared" si="1"/>
        <v>0.011990476463670003</v>
      </c>
      <c r="H25" s="38">
        <f t="shared" si="2"/>
        <v>418</v>
      </c>
      <c r="I25" s="56">
        <f t="shared" si="4"/>
        <v>0.005780906412933741</v>
      </c>
      <c r="J25" s="44">
        <f t="shared" si="3"/>
        <v>58</v>
      </c>
    </row>
    <row r="26" spans="1:10" ht="15">
      <c r="A26" s="57">
        <v>26</v>
      </c>
      <c r="B26" s="54" t="s">
        <v>26</v>
      </c>
      <c r="C26" s="77">
        <v>1650</v>
      </c>
      <c r="D26" s="77">
        <v>1655</v>
      </c>
      <c r="E26" s="77">
        <v>1667</v>
      </c>
      <c r="F26" s="55">
        <f t="shared" si="0"/>
        <v>0.0009760381749784095</v>
      </c>
      <c r="G26" s="55">
        <f t="shared" si="1"/>
        <v>0.010303030303030303</v>
      </c>
      <c r="H26" s="38">
        <f t="shared" si="2"/>
        <v>17</v>
      </c>
      <c r="I26" s="56">
        <f t="shared" si="4"/>
        <v>0.00023510863401883636</v>
      </c>
      <c r="J26" s="44">
        <f t="shared" si="3"/>
        <v>12</v>
      </c>
    </row>
    <row r="27" spans="1:10" ht="15">
      <c r="A27" s="57">
        <v>27</v>
      </c>
      <c r="B27" s="54" t="s">
        <v>27</v>
      </c>
      <c r="C27" s="77">
        <v>5149</v>
      </c>
      <c r="D27" s="77">
        <v>5481</v>
      </c>
      <c r="E27" s="77">
        <v>5497</v>
      </c>
      <c r="F27" s="55">
        <f t="shared" si="0"/>
        <v>0.0032185254036330635</v>
      </c>
      <c r="G27" s="55">
        <f t="shared" si="1"/>
        <v>0.06758593901728491</v>
      </c>
      <c r="H27" s="38">
        <f t="shared" si="2"/>
        <v>348</v>
      </c>
      <c r="I27" s="56">
        <f t="shared" si="4"/>
        <v>0.004812812037562062</v>
      </c>
      <c r="J27" s="44">
        <f t="shared" si="3"/>
        <v>16</v>
      </c>
    </row>
    <row r="28" spans="1:10" ht="15">
      <c r="A28" s="57">
        <v>28</v>
      </c>
      <c r="B28" s="54" t="s">
        <v>28</v>
      </c>
      <c r="C28" s="77">
        <v>9083</v>
      </c>
      <c r="D28" s="77">
        <v>9794</v>
      </c>
      <c r="E28" s="77">
        <v>9833</v>
      </c>
      <c r="F28" s="55">
        <f t="shared" si="0"/>
        <v>0.005757278569023815</v>
      </c>
      <c r="G28" s="55">
        <f t="shared" si="1"/>
        <v>0.0825718374986238</v>
      </c>
      <c r="H28" s="38">
        <f t="shared" si="2"/>
        <v>750</v>
      </c>
      <c r="I28" s="56">
        <f t="shared" si="4"/>
        <v>0.010372439736125134</v>
      </c>
      <c r="J28" s="44">
        <f t="shared" si="3"/>
        <v>39</v>
      </c>
    </row>
    <row r="29" spans="1:10" ht="15">
      <c r="A29" s="57">
        <v>29</v>
      </c>
      <c r="B29" s="54" t="s">
        <v>29</v>
      </c>
      <c r="C29" s="77">
        <v>3397</v>
      </c>
      <c r="D29" s="77">
        <v>3547</v>
      </c>
      <c r="E29" s="77">
        <v>3524</v>
      </c>
      <c r="F29" s="55">
        <f t="shared" si="0"/>
        <v>0.002063322452683812</v>
      </c>
      <c r="G29" s="55">
        <f t="shared" si="1"/>
        <v>0.03738592876067118</v>
      </c>
      <c r="H29" s="38">
        <f t="shared" si="2"/>
        <v>127</v>
      </c>
      <c r="I29" s="56">
        <f t="shared" si="4"/>
        <v>0.0017563997953171891</v>
      </c>
      <c r="J29" s="44">
        <f t="shared" si="3"/>
        <v>-23</v>
      </c>
    </row>
    <row r="30" spans="1:10" ht="15">
      <c r="A30" s="57">
        <v>30</v>
      </c>
      <c r="B30" s="54" t="s">
        <v>30</v>
      </c>
      <c r="C30" s="77">
        <v>1124</v>
      </c>
      <c r="D30" s="77">
        <v>1087</v>
      </c>
      <c r="E30" s="77">
        <v>1109</v>
      </c>
      <c r="F30" s="55">
        <f t="shared" si="0"/>
        <v>0.000649325936443345</v>
      </c>
      <c r="G30" s="55">
        <f t="shared" si="1"/>
        <v>-0.013345195729537367</v>
      </c>
      <c r="H30" s="38">
        <f t="shared" si="2"/>
        <v>-15</v>
      </c>
      <c r="I30" s="56">
        <f t="shared" si="4"/>
        <v>-0.00020744879472250267</v>
      </c>
      <c r="J30" s="44">
        <f t="shared" si="3"/>
        <v>22</v>
      </c>
    </row>
    <row r="31" spans="1:10" ht="15">
      <c r="A31" s="57">
        <v>31</v>
      </c>
      <c r="B31" s="54" t="s">
        <v>31</v>
      </c>
      <c r="C31" s="77">
        <v>20774</v>
      </c>
      <c r="D31" s="77">
        <v>21256</v>
      </c>
      <c r="E31" s="77">
        <v>21312</v>
      </c>
      <c r="F31" s="55">
        <f t="shared" si="0"/>
        <v>0.01247829969114569</v>
      </c>
      <c r="G31" s="55">
        <f t="shared" si="1"/>
        <v>0.025897756811398862</v>
      </c>
      <c r="H31" s="38">
        <f t="shared" si="2"/>
        <v>538</v>
      </c>
      <c r="I31" s="56">
        <f t="shared" si="4"/>
        <v>0.007440496770713762</v>
      </c>
      <c r="J31" s="44">
        <f t="shared" si="3"/>
        <v>56</v>
      </c>
    </row>
    <row r="32" spans="1:10" ht="15">
      <c r="A32" s="57">
        <v>32</v>
      </c>
      <c r="B32" s="54" t="s">
        <v>32</v>
      </c>
      <c r="C32" s="77">
        <v>6202</v>
      </c>
      <c r="D32" s="77">
        <v>6264</v>
      </c>
      <c r="E32" s="77">
        <v>6272</v>
      </c>
      <c r="F32" s="55">
        <f t="shared" si="0"/>
        <v>0.003672292401598431</v>
      </c>
      <c r="G32" s="55">
        <f t="shared" si="1"/>
        <v>0.011286681715575621</v>
      </c>
      <c r="H32" s="38">
        <f t="shared" si="2"/>
        <v>70</v>
      </c>
      <c r="I32" s="56">
        <f t="shared" si="4"/>
        <v>0.0009680943753716791</v>
      </c>
      <c r="J32" s="44">
        <f t="shared" si="3"/>
        <v>8</v>
      </c>
    </row>
    <row r="33" spans="1:10" ht="15">
      <c r="A33" s="57">
        <v>33</v>
      </c>
      <c r="B33" s="54" t="s">
        <v>33</v>
      </c>
      <c r="C33" s="77">
        <v>21355</v>
      </c>
      <c r="D33" s="77">
        <v>20681</v>
      </c>
      <c r="E33" s="77">
        <v>20713</v>
      </c>
      <c r="F33" s="55">
        <f t="shared" si="0"/>
        <v>0.012127581714653746</v>
      </c>
      <c r="G33" s="55">
        <f t="shared" si="1"/>
        <v>-0.03006321704518848</v>
      </c>
      <c r="H33" s="38">
        <f t="shared" si="2"/>
        <v>-642</v>
      </c>
      <c r="I33" s="56">
        <f t="shared" si="4"/>
        <v>-0.008878808414123114</v>
      </c>
      <c r="J33" s="44">
        <f t="shared" si="3"/>
        <v>32</v>
      </c>
    </row>
    <row r="34" spans="1:10" ht="15">
      <c r="A34" s="57">
        <v>35</v>
      </c>
      <c r="B34" s="54" t="s">
        <v>34</v>
      </c>
      <c r="C34" s="78">
        <v>22878</v>
      </c>
      <c r="D34" s="78">
        <v>18599</v>
      </c>
      <c r="E34" s="78">
        <v>18594</v>
      </c>
      <c r="F34" s="55">
        <f aca="true" t="shared" si="5" ref="F34:F65">E34/$E$90</f>
        <v>0.010886894916345858</v>
      </c>
      <c r="G34" s="55">
        <f aca="true" t="shared" si="6" ref="G34:G65">(E34-C34)/C34</f>
        <v>-0.1872541306058222</v>
      </c>
      <c r="H34" s="38">
        <f aca="true" t="shared" si="7" ref="H34:H65">E34-C34</f>
        <v>-4284</v>
      </c>
      <c r="I34" s="56">
        <f t="shared" si="4"/>
        <v>-0.05924737577274676</v>
      </c>
      <c r="J34" s="44">
        <f aca="true" t="shared" si="8" ref="J34:J66">E34-D34</f>
        <v>-5</v>
      </c>
    </row>
    <row r="35" spans="1:10" ht="15">
      <c r="A35" s="57">
        <v>36</v>
      </c>
      <c r="B35" s="54" t="s">
        <v>35</v>
      </c>
      <c r="C35" s="78">
        <v>1019</v>
      </c>
      <c r="D35" s="78">
        <v>1003</v>
      </c>
      <c r="E35" s="78">
        <v>1035</v>
      </c>
      <c r="F35" s="55">
        <f t="shared" si="5"/>
        <v>0.0006059985069602002</v>
      </c>
      <c r="G35" s="55">
        <f t="shared" si="6"/>
        <v>0.015701668302257114</v>
      </c>
      <c r="H35" s="38">
        <f t="shared" si="7"/>
        <v>16</v>
      </c>
      <c r="I35" s="56">
        <f t="shared" si="4"/>
        <v>0.00022127871437066952</v>
      </c>
      <c r="J35" s="44">
        <f t="shared" si="8"/>
        <v>32</v>
      </c>
    </row>
    <row r="36" spans="1:10" ht="15">
      <c r="A36" s="57">
        <v>37</v>
      </c>
      <c r="B36" s="54" t="s">
        <v>36</v>
      </c>
      <c r="C36" s="78">
        <v>344</v>
      </c>
      <c r="D36" s="78">
        <v>441</v>
      </c>
      <c r="E36" s="78">
        <v>461</v>
      </c>
      <c r="F36" s="55">
        <f t="shared" si="5"/>
        <v>0.00026991817556391525</v>
      </c>
      <c r="G36" s="55">
        <f t="shared" si="6"/>
        <v>0.34011627906976744</v>
      </c>
      <c r="H36" s="38">
        <f t="shared" si="7"/>
        <v>117</v>
      </c>
      <c r="I36" s="56">
        <f t="shared" si="4"/>
        <v>0.0016181005988355208</v>
      </c>
      <c r="J36" s="44">
        <f t="shared" si="8"/>
        <v>20</v>
      </c>
    </row>
    <row r="37" spans="1:10" ht="15">
      <c r="A37" s="57">
        <v>38</v>
      </c>
      <c r="B37" s="54" t="s">
        <v>37</v>
      </c>
      <c r="C37" s="78">
        <v>2894</v>
      </c>
      <c r="D37" s="78">
        <v>3154</v>
      </c>
      <c r="E37" s="78">
        <v>3200</v>
      </c>
      <c r="F37" s="55">
        <f t="shared" si="5"/>
        <v>0.0018736185722440974</v>
      </c>
      <c r="G37" s="55">
        <f t="shared" si="6"/>
        <v>0.10573600552868002</v>
      </c>
      <c r="H37" s="38">
        <f t="shared" si="7"/>
        <v>306</v>
      </c>
      <c r="I37" s="56">
        <f t="shared" si="4"/>
        <v>0.004231955412339054</v>
      </c>
      <c r="J37" s="44">
        <f t="shared" si="8"/>
        <v>46</v>
      </c>
    </row>
    <row r="38" spans="1:10" ht="15">
      <c r="A38" s="57">
        <v>39</v>
      </c>
      <c r="B38" s="54" t="s">
        <v>38</v>
      </c>
      <c r="C38" s="78">
        <v>134</v>
      </c>
      <c r="D38" s="78">
        <v>149</v>
      </c>
      <c r="E38" s="78">
        <v>149</v>
      </c>
      <c r="F38" s="55">
        <f t="shared" si="5"/>
        <v>8.724036477011579E-05</v>
      </c>
      <c r="G38" s="55">
        <f t="shared" si="6"/>
        <v>0.11194029850746269</v>
      </c>
      <c r="H38" s="38">
        <f t="shared" si="7"/>
        <v>15</v>
      </c>
      <c r="I38" s="56">
        <f t="shared" si="4"/>
        <v>0.00020744879472250267</v>
      </c>
      <c r="J38" s="44">
        <f t="shared" si="8"/>
        <v>0</v>
      </c>
    </row>
    <row r="39" spans="1:10" ht="15">
      <c r="A39" s="57">
        <v>41</v>
      </c>
      <c r="B39" s="54" t="s">
        <v>39</v>
      </c>
      <c r="C39" s="78">
        <v>118305</v>
      </c>
      <c r="D39" s="78">
        <v>123425</v>
      </c>
      <c r="E39" s="78">
        <v>126452</v>
      </c>
      <c r="F39" s="55">
        <f t="shared" si="5"/>
        <v>0.07403837990544081</v>
      </c>
      <c r="G39" s="55">
        <f t="shared" si="6"/>
        <v>0.0688643759773467</v>
      </c>
      <c r="H39" s="38">
        <f t="shared" si="7"/>
        <v>8147</v>
      </c>
      <c r="I39" s="56">
        <f t="shared" si="4"/>
        <v>0.11267235537361528</v>
      </c>
      <c r="J39" s="44">
        <f t="shared" si="8"/>
        <v>3027</v>
      </c>
    </row>
    <row r="40" spans="1:10" ht="15">
      <c r="A40" s="57">
        <v>42</v>
      </c>
      <c r="B40" s="54" t="s">
        <v>40</v>
      </c>
      <c r="C40" s="78">
        <v>15289</v>
      </c>
      <c r="D40" s="78">
        <v>15895</v>
      </c>
      <c r="E40" s="78">
        <v>16251</v>
      </c>
      <c r="F40" s="55">
        <f t="shared" si="5"/>
        <v>0.009515054817980883</v>
      </c>
      <c r="G40" s="55">
        <f t="shared" si="6"/>
        <v>0.06292105435280267</v>
      </c>
      <c r="H40" s="38">
        <f t="shared" si="7"/>
        <v>962</v>
      </c>
      <c r="I40" s="56">
        <f t="shared" si="4"/>
        <v>0.013304382701536504</v>
      </c>
      <c r="J40" s="44">
        <f t="shared" si="8"/>
        <v>356</v>
      </c>
    </row>
    <row r="41" spans="1:10" ht="15">
      <c r="A41" s="57">
        <v>43</v>
      </c>
      <c r="B41" s="54" t="s">
        <v>41</v>
      </c>
      <c r="C41" s="78">
        <v>52403</v>
      </c>
      <c r="D41" s="78">
        <v>54103</v>
      </c>
      <c r="E41" s="78">
        <v>54817</v>
      </c>
      <c r="F41" s="55">
        <f t="shared" si="5"/>
        <v>0.03209567164834522</v>
      </c>
      <c r="G41" s="55">
        <f t="shared" si="6"/>
        <v>0.04606606491994733</v>
      </c>
      <c r="H41" s="38">
        <f t="shared" si="7"/>
        <v>2414</v>
      </c>
      <c r="I41" s="56">
        <f t="shared" si="4"/>
        <v>0.033385426030674764</v>
      </c>
      <c r="J41" s="44">
        <f t="shared" si="8"/>
        <v>714</v>
      </c>
    </row>
    <row r="42" spans="1:10" ht="15">
      <c r="A42" s="57">
        <v>45</v>
      </c>
      <c r="B42" s="54" t="s">
        <v>42</v>
      </c>
      <c r="C42" s="78">
        <v>40880</v>
      </c>
      <c r="D42" s="78">
        <v>44362</v>
      </c>
      <c r="E42" s="78">
        <v>44705</v>
      </c>
      <c r="F42" s="55">
        <f t="shared" si="5"/>
        <v>0.026175036960053865</v>
      </c>
      <c r="G42" s="55">
        <f t="shared" si="6"/>
        <v>0.09356653620352251</v>
      </c>
      <c r="H42" s="38">
        <f t="shared" si="7"/>
        <v>3825</v>
      </c>
      <c r="I42" s="56">
        <f t="shared" si="4"/>
        <v>0.052899442654238175</v>
      </c>
      <c r="J42" s="44">
        <f t="shared" si="8"/>
        <v>343</v>
      </c>
    </row>
    <row r="43" spans="1:10" ht="15">
      <c r="A43" s="57">
        <v>46</v>
      </c>
      <c r="B43" s="54" t="s">
        <v>43</v>
      </c>
      <c r="C43" s="78">
        <v>109895</v>
      </c>
      <c r="D43" s="78">
        <v>119015</v>
      </c>
      <c r="E43" s="78">
        <v>119868</v>
      </c>
      <c r="F43" s="55">
        <f t="shared" si="5"/>
        <v>0.07018340969304858</v>
      </c>
      <c r="G43" s="55">
        <f t="shared" si="6"/>
        <v>0.09075026161335821</v>
      </c>
      <c r="H43" s="38">
        <f t="shared" si="7"/>
        <v>9973</v>
      </c>
      <c r="I43" s="56">
        <f t="shared" si="4"/>
        <v>0.13792578865116795</v>
      </c>
      <c r="J43" s="44">
        <f t="shared" si="8"/>
        <v>853</v>
      </c>
    </row>
    <row r="44" spans="1:10" ht="15">
      <c r="A44" s="57">
        <v>47</v>
      </c>
      <c r="B44" s="54" t="s">
        <v>44</v>
      </c>
      <c r="C44" s="78">
        <v>284709</v>
      </c>
      <c r="D44" s="78">
        <v>293594</v>
      </c>
      <c r="E44" s="78">
        <v>296381</v>
      </c>
      <c r="F44" s="55">
        <f t="shared" si="5"/>
        <v>0.1735327956438368</v>
      </c>
      <c r="G44" s="55">
        <f t="shared" si="6"/>
        <v>0.04099624528904952</v>
      </c>
      <c r="H44" s="38">
        <f t="shared" si="7"/>
        <v>11672</v>
      </c>
      <c r="I44" s="56">
        <f t="shared" si="4"/>
        <v>0.1614228221334034</v>
      </c>
      <c r="J44" s="44">
        <f t="shared" si="8"/>
        <v>2787</v>
      </c>
    </row>
    <row r="45" spans="1:10" ht="15">
      <c r="A45" s="57">
        <v>49</v>
      </c>
      <c r="B45" s="54" t="s">
        <v>45</v>
      </c>
      <c r="C45" s="78">
        <v>115697</v>
      </c>
      <c r="D45" s="78">
        <v>116860</v>
      </c>
      <c r="E45" s="78">
        <v>117189</v>
      </c>
      <c r="F45" s="55">
        <f t="shared" si="5"/>
        <v>0.06861483964459798</v>
      </c>
      <c r="G45" s="55">
        <f t="shared" si="6"/>
        <v>0.0128957535631866</v>
      </c>
      <c r="H45" s="38">
        <f t="shared" si="7"/>
        <v>1492</v>
      </c>
      <c r="I45" s="56">
        <f t="shared" si="4"/>
        <v>0.02063424011506493</v>
      </c>
      <c r="J45" s="44">
        <f t="shared" si="8"/>
        <v>329</v>
      </c>
    </row>
    <row r="46" spans="1:10" ht="15">
      <c r="A46" s="57">
        <v>50</v>
      </c>
      <c r="B46" s="54" t="s">
        <v>46</v>
      </c>
      <c r="C46" s="78">
        <v>2735</v>
      </c>
      <c r="D46" s="78">
        <v>2758</v>
      </c>
      <c r="E46" s="78">
        <v>2765</v>
      </c>
      <c r="F46" s="55">
        <f t="shared" si="5"/>
        <v>0.0016189235475796654</v>
      </c>
      <c r="G46" s="55">
        <f t="shared" si="6"/>
        <v>0.010968921389396709</v>
      </c>
      <c r="H46" s="38">
        <f t="shared" si="7"/>
        <v>30</v>
      </c>
      <c r="I46" s="56">
        <f t="shared" si="4"/>
        <v>0.00041489758944500535</v>
      </c>
      <c r="J46" s="44">
        <f t="shared" si="8"/>
        <v>7</v>
      </c>
    </row>
    <row r="47" spans="1:10" ht="15">
      <c r="A47" s="57">
        <v>51</v>
      </c>
      <c r="B47" s="54" t="s">
        <v>47</v>
      </c>
      <c r="C47" s="78">
        <v>295</v>
      </c>
      <c r="D47" s="78">
        <v>299</v>
      </c>
      <c r="E47" s="78">
        <v>302</v>
      </c>
      <c r="F47" s="55">
        <f t="shared" si="5"/>
        <v>0.00017682275275553668</v>
      </c>
      <c r="G47" s="55">
        <f t="shared" si="6"/>
        <v>0.023728813559322035</v>
      </c>
      <c r="H47" s="38">
        <f t="shared" si="7"/>
        <v>7</v>
      </c>
      <c r="I47" s="56">
        <f t="shared" si="4"/>
        <v>9.680943753716792E-05</v>
      </c>
      <c r="J47" s="44">
        <f t="shared" si="8"/>
        <v>3</v>
      </c>
    </row>
    <row r="48" spans="1:10" ht="15">
      <c r="A48" s="57">
        <v>52</v>
      </c>
      <c r="B48" s="54" t="s">
        <v>48</v>
      </c>
      <c r="C48" s="78">
        <v>17890</v>
      </c>
      <c r="D48" s="78">
        <v>18144</v>
      </c>
      <c r="E48" s="78">
        <v>18242</v>
      </c>
      <c r="F48" s="55">
        <f t="shared" si="5"/>
        <v>0.010680796873399007</v>
      </c>
      <c r="G48" s="55">
        <f t="shared" si="6"/>
        <v>0.019675796534376747</v>
      </c>
      <c r="H48" s="38">
        <f t="shared" si="7"/>
        <v>352</v>
      </c>
      <c r="I48" s="56">
        <f t="shared" si="4"/>
        <v>0.004868131716154729</v>
      </c>
      <c r="J48" s="44">
        <f t="shared" si="8"/>
        <v>98</v>
      </c>
    </row>
    <row r="49" spans="1:10" ht="15">
      <c r="A49" s="57">
        <v>53</v>
      </c>
      <c r="B49" s="54" t="s">
        <v>49</v>
      </c>
      <c r="C49" s="78">
        <v>2398</v>
      </c>
      <c r="D49" s="78">
        <v>2643</v>
      </c>
      <c r="E49" s="78">
        <v>2646</v>
      </c>
      <c r="F49" s="55">
        <f t="shared" si="5"/>
        <v>0.001549248356924338</v>
      </c>
      <c r="G49" s="55">
        <f t="shared" si="6"/>
        <v>0.10341951626355296</v>
      </c>
      <c r="H49" s="38">
        <f t="shared" si="7"/>
        <v>248</v>
      </c>
      <c r="I49" s="56">
        <f t="shared" si="4"/>
        <v>0.0034298200727453775</v>
      </c>
      <c r="J49" s="44">
        <f t="shared" si="8"/>
        <v>3</v>
      </c>
    </row>
    <row r="50" spans="1:10" ht="15">
      <c r="A50" s="57">
        <v>55</v>
      </c>
      <c r="B50" s="54" t="s">
        <v>50</v>
      </c>
      <c r="C50" s="78">
        <v>17070</v>
      </c>
      <c r="D50" s="78">
        <v>18184</v>
      </c>
      <c r="E50" s="78">
        <v>18351</v>
      </c>
      <c r="F50" s="55">
        <f t="shared" si="5"/>
        <v>0.010744617006016073</v>
      </c>
      <c r="G50" s="55">
        <f t="shared" si="6"/>
        <v>0.07504393673110721</v>
      </c>
      <c r="H50" s="38">
        <f t="shared" si="7"/>
        <v>1281</v>
      </c>
      <c r="I50" s="56">
        <f t="shared" si="4"/>
        <v>0.017716127069301726</v>
      </c>
      <c r="J50" s="44">
        <f t="shared" si="8"/>
        <v>167</v>
      </c>
    </row>
    <row r="51" spans="1:10" ht="15">
      <c r="A51" s="57">
        <v>56</v>
      </c>
      <c r="B51" s="54" t="s">
        <v>51</v>
      </c>
      <c r="C51" s="78">
        <v>93868</v>
      </c>
      <c r="D51" s="78">
        <v>99321</v>
      </c>
      <c r="E51" s="78">
        <v>100270</v>
      </c>
      <c r="F51" s="55">
        <f t="shared" si="5"/>
        <v>0.05870866694966114</v>
      </c>
      <c r="G51" s="55">
        <f t="shared" si="6"/>
        <v>0.06820215621937188</v>
      </c>
      <c r="H51" s="38">
        <f t="shared" si="7"/>
        <v>6402</v>
      </c>
      <c r="I51" s="56">
        <f t="shared" si="4"/>
        <v>0.08853914558756414</v>
      </c>
      <c r="J51" s="44">
        <f t="shared" si="8"/>
        <v>949</v>
      </c>
    </row>
    <row r="52" spans="1:10" ht="15">
      <c r="A52" s="57">
        <v>58</v>
      </c>
      <c r="B52" s="54" t="s">
        <v>52</v>
      </c>
      <c r="C52" s="78">
        <v>2001</v>
      </c>
      <c r="D52" s="78">
        <v>2138</v>
      </c>
      <c r="E52" s="78">
        <v>2445</v>
      </c>
      <c r="F52" s="55">
        <f t="shared" si="5"/>
        <v>0.0014315616903552556</v>
      </c>
      <c r="G52" s="55">
        <f t="shared" si="6"/>
        <v>0.22188905547226387</v>
      </c>
      <c r="H52" s="38">
        <f t="shared" si="7"/>
        <v>444</v>
      </c>
      <c r="I52" s="56">
        <f t="shared" si="4"/>
        <v>0.0061404843237860786</v>
      </c>
      <c r="J52" s="44">
        <f t="shared" si="8"/>
        <v>307</v>
      </c>
    </row>
    <row r="53" spans="1:10" ht="15">
      <c r="A53" s="57">
        <v>59</v>
      </c>
      <c r="B53" s="54" t="s">
        <v>53</v>
      </c>
      <c r="C53" s="78">
        <v>1883</v>
      </c>
      <c r="D53" s="78">
        <v>1969</v>
      </c>
      <c r="E53" s="78">
        <v>1957</v>
      </c>
      <c r="F53" s="55">
        <f t="shared" si="5"/>
        <v>0.0011458348580880308</v>
      </c>
      <c r="G53" s="55">
        <f t="shared" si="6"/>
        <v>0.03929899097185342</v>
      </c>
      <c r="H53" s="38">
        <f t="shared" si="7"/>
        <v>74</v>
      </c>
      <c r="I53" s="56">
        <f t="shared" si="4"/>
        <v>0.0010234140539643465</v>
      </c>
      <c r="J53" s="44">
        <f t="shared" si="8"/>
        <v>-12</v>
      </c>
    </row>
    <row r="54" spans="1:10" ht="15">
      <c r="A54" s="57">
        <v>60</v>
      </c>
      <c r="B54" s="54" t="s">
        <v>54</v>
      </c>
      <c r="C54" s="78">
        <v>735</v>
      </c>
      <c r="D54" s="78">
        <v>767</v>
      </c>
      <c r="E54" s="78">
        <v>795</v>
      </c>
      <c r="F54" s="55">
        <f t="shared" si="5"/>
        <v>0.00046547711404189296</v>
      </c>
      <c r="G54" s="55">
        <f t="shared" si="6"/>
        <v>0.08163265306122448</v>
      </c>
      <c r="H54" s="38">
        <f t="shared" si="7"/>
        <v>60</v>
      </c>
      <c r="I54" s="56">
        <f t="shared" si="4"/>
        <v>0.0008297951788900107</v>
      </c>
      <c r="J54" s="44">
        <f t="shared" si="8"/>
        <v>28</v>
      </c>
    </row>
    <row r="55" spans="1:10" ht="15">
      <c r="A55" s="57">
        <v>61</v>
      </c>
      <c r="B55" s="54" t="s">
        <v>55</v>
      </c>
      <c r="C55" s="78">
        <v>3220</v>
      </c>
      <c r="D55" s="78">
        <v>3322</v>
      </c>
      <c r="E55" s="78">
        <v>3335</v>
      </c>
      <c r="F55" s="55">
        <f t="shared" si="5"/>
        <v>0.0019526618557606451</v>
      </c>
      <c r="G55" s="55">
        <f t="shared" si="6"/>
        <v>0.03571428571428571</v>
      </c>
      <c r="H55" s="38">
        <f t="shared" si="7"/>
        <v>115</v>
      </c>
      <c r="I55" s="56">
        <f t="shared" si="4"/>
        <v>0.001590440759539187</v>
      </c>
      <c r="J55" s="44">
        <f t="shared" si="8"/>
        <v>13</v>
      </c>
    </row>
    <row r="56" spans="1:10" ht="15">
      <c r="A56" s="57">
        <v>62</v>
      </c>
      <c r="B56" s="54" t="s">
        <v>56</v>
      </c>
      <c r="C56" s="78">
        <v>6237</v>
      </c>
      <c r="D56" s="78">
        <v>6839</v>
      </c>
      <c r="E56" s="78">
        <v>6913</v>
      </c>
      <c r="F56" s="55">
        <f t="shared" si="5"/>
        <v>0.004047601621851076</v>
      </c>
      <c r="G56" s="55">
        <f t="shared" si="6"/>
        <v>0.10838544171877505</v>
      </c>
      <c r="H56" s="38">
        <f t="shared" si="7"/>
        <v>676</v>
      </c>
      <c r="I56" s="56">
        <f t="shared" si="4"/>
        <v>0.009349025682160787</v>
      </c>
      <c r="J56" s="44">
        <f t="shared" si="8"/>
        <v>74</v>
      </c>
    </row>
    <row r="57" spans="1:10" ht="15">
      <c r="A57" s="57">
        <v>63</v>
      </c>
      <c r="B57" s="54" t="s">
        <v>57</v>
      </c>
      <c r="C57" s="78">
        <v>1795</v>
      </c>
      <c r="D57" s="78">
        <v>1761</v>
      </c>
      <c r="E57" s="78">
        <v>1813</v>
      </c>
      <c r="F57" s="55">
        <f t="shared" si="5"/>
        <v>0.0010615220223370463</v>
      </c>
      <c r="G57" s="55">
        <f t="shared" si="6"/>
        <v>0.010027855153203343</v>
      </c>
      <c r="H57" s="38">
        <f t="shared" si="7"/>
        <v>18</v>
      </c>
      <c r="I57" s="56">
        <f t="shared" si="4"/>
        <v>0.0002489385536670032</v>
      </c>
      <c r="J57" s="44">
        <f t="shared" si="8"/>
        <v>52</v>
      </c>
    </row>
    <row r="58" spans="1:10" ht="15">
      <c r="A58" s="57">
        <v>64</v>
      </c>
      <c r="B58" s="54" t="s">
        <v>58</v>
      </c>
      <c r="C58" s="78">
        <v>7801</v>
      </c>
      <c r="D58" s="78">
        <v>7756</v>
      </c>
      <c r="E58" s="78">
        <v>7771</v>
      </c>
      <c r="F58" s="55">
        <f t="shared" si="5"/>
        <v>0.004549965601534025</v>
      </c>
      <c r="G58" s="55">
        <f t="shared" si="6"/>
        <v>-0.0038456608127163186</v>
      </c>
      <c r="H58" s="38">
        <f t="shared" si="7"/>
        <v>-30</v>
      </c>
      <c r="I58" s="56">
        <f t="shared" si="4"/>
        <v>-0.00041489758944500535</v>
      </c>
      <c r="J58" s="44">
        <f t="shared" si="8"/>
        <v>15</v>
      </c>
    </row>
    <row r="59" spans="1:10" ht="15">
      <c r="A59" s="57">
        <v>65</v>
      </c>
      <c r="B59" s="54" t="s">
        <v>59</v>
      </c>
      <c r="C59" s="78">
        <v>4361</v>
      </c>
      <c r="D59" s="78">
        <v>4183</v>
      </c>
      <c r="E59" s="78">
        <v>4175</v>
      </c>
      <c r="F59" s="55">
        <f t="shared" si="5"/>
        <v>0.002444486730974721</v>
      </c>
      <c r="G59" s="55">
        <f t="shared" si="6"/>
        <v>-0.042650768172437514</v>
      </c>
      <c r="H59" s="38">
        <f t="shared" si="7"/>
        <v>-186</v>
      </c>
      <c r="I59" s="56">
        <f t="shared" si="4"/>
        <v>-0.002572365054559033</v>
      </c>
      <c r="J59" s="44">
        <f t="shared" si="8"/>
        <v>-8</v>
      </c>
    </row>
    <row r="60" spans="1:10" ht="15">
      <c r="A60" s="57">
        <v>66</v>
      </c>
      <c r="B60" s="54" t="s">
        <v>60</v>
      </c>
      <c r="C60" s="78">
        <v>10555</v>
      </c>
      <c r="D60" s="78">
        <v>10824</v>
      </c>
      <c r="E60" s="78">
        <v>10834</v>
      </c>
      <c r="F60" s="55">
        <f t="shared" si="5"/>
        <v>0.006343369878653922</v>
      </c>
      <c r="G60" s="55">
        <f t="shared" si="6"/>
        <v>0.026432970156324016</v>
      </c>
      <c r="H60" s="38">
        <f t="shared" si="7"/>
        <v>279</v>
      </c>
      <c r="I60" s="56">
        <f t="shared" si="4"/>
        <v>0.0038585475818385495</v>
      </c>
      <c r="J60" s="44">
        <f t="shared" si="8"/>
        <v>10</v>
      </c>
    </row>
    <row r="61" spans="1:10" ht="15">
      <c r="A61" s="57">
        <v>68</v>
      </c>
      <c r="B61" s="54" t="s">
        <v>61</v>
      </c>
      <c r="C61" s="78">
        <v>34484</v>
      </c>
      <c r="D61" s="78">
        <v>44881</v>
      </c>
      <c r="E61" s="78">
        <v>45306</v>
      </c>
      <c r="F61" s="55">
        <f t="shared" si="5"/>
        <v>0.026526925948153462</v>
      </c>
      <c r="G61" s="55">
        <f t="shared" si="6"/>
        <v>0.3138267022387194</v>
      </c>
      <c r="H61" s="38">
        <f t="shared" si="7"/>
        <v>10822</v>
      </c>
      <c r="I61" s="56">
        <f t="shared" si="4"/>
        <v>0.14966739043246158</v>
      </c>
      <c r="J61" s="44">
        <f t="shared" si="8"/>
        <v>425</v>
      </c>
    </row>
    <row r="62" spans="1:10" ht="15">
      <c r="A62" s="57">
        <v>69</v>
      </c>
      <c r="B62" s="54" t="s">
        <v>62</v>
      </c>
      <c r="C62" s="78">
        <v>42565</v>
      </c>
      <c r="D62" s="78">
        <v>44754</v>
      </c>
      <c r="E62" s="78">
        <v>44931</v>
      </c>
      <c r="F62" s="55">
        <f t="shared" si="5"/>
        <v>0.026307361271718607</v>
      </c>
      <c r="G62" s="55">
        <f t="shared" si="6"/>
        <v>0.055585575002936684</v>
      </c>
      <c r="H62" s="38">
        <f t="shared" si="7"/>
        <v>2366</v>
      </c>
      <c r="I62" s="56">
        <f t="shared" si="4"/>
        <v>0.032721589887562755</v>
      </c>
      <c r="J62" s="44">
        <f t="shared" si="8"/>
        <v>177</v>
      </c>
    </row>
    <row r="63" spans="1:10" ht="15">
      <c r="A63" s="57">
        <v>70</v>
      </c>
      <c r="B63" s="54" t="s">
        <v>63</v>
      </c>
      <c r="C63" s="78">
        <v>22483</v>
      </c>
      <c r="D63" s="78">
        <v>21863</v>
      </c>
      <c r="E63" s="78">
        <v>21919</v>
      </c>
      <c r="F63" s="55">
        <f t="shared" si="5"/>
        <v>0.012833701714068241</v>
      </c>
      <c r="G63" s="55">
        <f t="shared" si="6"/>
        <v>-0.025085620246408397</v>
      </c>
      <c r="H63" s="38">
        <f t="shared" si="7"/>
        <v>-564</v>
      </c>
      <c r="I63" s="56">
        <f t="shared" si="4"/>
        <v>-0.0078000746815661</v>
      </c>
      <c r="J63" s="44">
        <f t="shared" si="8"/>
        <v>56</v>
      </c>
    </row>
    <row r="64" spans="1:10" ht="15">
      <c r="A64" s="57">
        <v>71</v>
      </c>
      <c r="B64" s="54" t="s">
        <v>64</v>
      </c>
      <c r="C64" s="78">
        <v>20025</v>
      </c>
      <c r="D64" s="78">
        <v>21308</v>
      </c>
      <c r="E64" s="78">
        <v>21518</v>
      </c>
      <c r="F64" s="55">
        <f t="shared" si="5"/>
        <v>0.012598913886733903</v>
      </c>
      <c r="G64" s="55">
        <f t="shared" si="6"/>
        <v>0.07455680399500625</v>
      </c>
      <c r="H64" s="38">
        <f t="shared" si="7"/>
        <v>1493</v>
      </c>
      <c r="I64" s="56">
        <f t="shared" si="4"/>
        <v>0.020648070034713098</v>
      </c>
      <c r="J64" s="44">
        <f t="shared" si="8"/>
        <v>210</v>
      </c>
    </row>
    <row r="65" spans="1:10" ht="15">
      <c r="A65" s="57">
        <v>72</v>
      </c>
      <c r="B65" s="54" t="s">
        <v>65</v>
      </c>
      <c r="C65" s="78">
        <v>741</v>
      </c>
      <c r="D65" s="78">
        <v>870</v>
      </c>
      <c r="E65" s="78">
        <v>907</v>
      </c>
      <c r="F65" s="55">
        <f t="shared" si="5"/>
        <v>0.0005310537640704363</v>
      </c>
      <c r="G65" s="55">
        <f t="shared" si="6"/>
        <v>0.22402159244264508</v>
      </c>
      <c r="H65" s="38">
        <f t="shared" si="7"/>
        <v>166</v>
      </c>
      <c r="I65" s="56">
        <f t="shared" si="4"/>
        <v>0.002295766661595696</v>
      </c>
      <c r="J65" s="44">
        <f t="shared" si="8"/>
        <v>37</v>
      </c>
    </row>
    <row r="66" spans="1:10" ht="15">
      <c r="A66" s="57">
        <v>73</v>
      </c>
      <c r="B66" s="54" t="s">
        <v>66</v>
      </c>
      <c r="C66" s="78">
        <v>6779</v>
      </c>
      <c r="D66" s="78">
        <v>7119</v>
      </c>
      <c r="E66" s="78">
        <v>7160</v>
      </c>
      <c r="F66" s="55">
        <f aca="true" t="shared" si="9" ref="F66:F90">E66/$E$90</f>
        <v>0.004192221555396168</v>
      </c>
      <c r="G66" s="55">
        <f aca="true" t="shared" si="10" ref="G66:G90">(E66-C66)/C66</f>
        <v>0.05620297979052958</v>
      </c>
      <c r="H66" s="38">
        <f aca="true" t="shared" si="11" ref="H66:H90">E66-C66</f>
        <v>381</v>
      </c>
      <c r="I66" s="56">
        <f t="shared" si="4"/>
        <v>0.005269199385951568</v>
      </c>
      <c r="J66" s="44">
        <f t="shared" si="8"/>
        <v>41</v>
      </c>
    </row>
    <row r="67" spans="1:10" ht="15">
      <c r="A67" s="57">
        <v>74</v>
      </c>
      <c r="B67" s="54" t="s">
        <v>67</v>
      </c>
      <c r="C67" s="78">
        <v>6131</v>
      </c>
      <c r="D67" s="78">
        <v>7012</v>
      </c>
      <c r="E67" s="78">
        <v>7092</v>
      </c>
      <c r="F67" s="55">
        <f t="shared" si="9"/>
        <v>0.00415240716073598</v>
      </c>
      <c r="G67" s="55">
        <f t="shared" si="10"/>
        <v>0.15674441363562225</v>
      </c>
      <c r="H67" s="38">
        <f t="shared" si="11"/>
        <v>961</v>
      </c>
      <c r="I67" s="56">
        <f aca="true" t="shared" si="12" ref="I67:I90">H67/$H$90</f>
        <v>0.013290552781888338</v>
      </c>
      <c r="J67" s="44">
        <f aca="true" t="shared" si="13" ref="J67:J90">E67-D67</f>
        <v>80</v>
      </c>
    </row>
    <row r="68" spans="1:10" ht="15">
      <c r="A68" s="57">
        <v>75</v>
      </c>
      <c r="B68" s="54" t="s">
        <v>68</v>
      </c>
      <c r="C68" s="78">
        <v>1953</v>
      </c>
      <c r="D68" s="78">
        <v>2048</v>
      </c>
      <c r="E68" s="78">
        <v>2067</v>
      </c>
      <c r="F68" s="55">
        <f t="shared" si="9"/>
        <v>0.0012102404965089217</v>
      </c>
      <c r="G68" s="55">
        <f t="shared" si="10"/>
        <v>0.05837173579109063</v>
      </c>
      <c r="H68" s="38">
        <f t="shared" si="11"/>
        <v>114</v>
      </c>
      <c r="I68" s="56">
        <f t="shared" si="12"/>
        <v>0.0015766108398910202</v>
      </c>
      <c r="J68" s="44">
        <f t="shared" si="13"/>
        <v>19</v>
      </c>
    </row>
    <row r="69" spans="1:10" ht="15">
      <c r="A69" s="57">
        <v>77</v>
      </c>
      <c r="B69" s="54" t="s">
        <v>69</v>
      </c>
      <c r="C69" s="78">
        <v>5690</v>
      </c>
      <c r="D69" s="78">
        <v>5795</v>
      </c>
      <c r="E69" s="78">
        <v>5815</v>
      </c>
      <c r="F69" s="55">
        <f t="shared" si="9"/>
        <v>0.0034047162492498208</v>
      </c>
      <c r="G69" s="55">
        <f t="shared" si="10"/>
        <v>0.021968365553602813</v>
      </c>
      <c r="H69" s="38">
        <f t="shared" si="11"/>
        <v>125</v>
      </c>
      <c r="I69" s="56">
        <f t="shared" si="12"/>
        <v>0.0017287399560208555</v>
      </c>
      <c r="J69" s="44">
        <f t="shared" si="13"/>
        <v>20</v>
      </c>
    </row>
    <row r="70" spans="1:10" ht="15">
      <c r="A70" s="57">
        <v>78</v>
      </c>
      <c r="B70" s="54" t="s">
        <v>70</v>
      </c>
      <c r="C70" s="78">
        <v>739</v>
      </c>
      <c r="D70" s="78">
        <v>1201</v>
      </c>
      <c r="E70" s="78">
        <v>1227</v>
      </c>
      <c r="F70" s="55">
        <f t="shared" si="9"/>
        <v>0.0007184156212948461</v>
      </c>
      <c r="G70" s="55">
        <f t="shared" si="10"/>
        <v>0.6603518267929634</v>
      </c>
      <c r="H70" s="38">
        <f t="shared" si="11"/>
        <v>488</v>
      </c>
      <c r="I70" s="56">
        <f t="shared" si="12"/>
        <v>0.00674900078830542</v>
      </c>
      <c r="J70" s="44">
        <f t="shared" si="13"/>
        <v>26</v>
      </c>
    </row>
    <row r="71" spans="1:10" ht="15">
      <c r="A71" s="57">
        <v>79</v>
      </c>
      <c r="B71" s="54" t="s">
        <v>71</v>
      </c>
      <c r="C71" s="78">
        <v>7703</v>
      </c>
      <c r="D71" s="78">
        <v>8076</v>
      </c>
      <c r="E71" s="78">
        <v>8152</v>
      </c>
      <c r="F71" s="55">
        <f t="shared" si="9"/>
        <v>0.004773043312791838</v>
      </c>
      <c r="G71" s="55">
        <f t="shared" si="10"/>
        <v>0.058288978320135014</v>
      </c>
      <c r="H71" s="38">
        <f t="shared" si="11"/>
        <v>449</v>
      </c>
      <c r="I71" s="56">
        <f t="shared" si="12"/>
        <v>0.006209633922026913</v>
      </c>
      <c r="J71" s="44">
        <f t="shared" si="13"/>
        <v>76</v>
      </c>
    </row>
    <row r="72" spans="1:10" ht="15">
      <c r="A72" s="57">
        <v>80</v>
      </c>
      <c r="B72" s="54" t="s">
        <v>72</v>
      </c>
      <c r="C72" s="78">
        <v>19145</v>
      </c>
      <c r="D72" s="78">
        <v>19660</v>
      </c>
      <c r="E72" s="78">
        <v>19752</v>
      </c>
      <c r="F72" s="55">
        <f t="shared" si="9"/>
        <v>0.011564910637176691</v>
      </c>
      <c r="G72" s="55">
        <f t="shared" si="10"/>
        <v>0.031705406111256204</v>
      </c>
      <c r="H72" s="38">
        <f t="shared" si="11"/>
        <v>607</v>
      </c>
      <c r="I72" s="56">
        <f t="shared" si="12"/>
        <v>0.008394761226437274</v>
      </c>
      <c r="J72" s="44">
        <f t="shared" si="13"/>
        <v>92</v>
      </c>
    </row>
    <row r="73" spans="1:10" ht="15">
      <c r="A73" s="57">
        <v>81</v>
      </c>
      <c r="B73" s="54" t="s">
        <v>73</v>
      </c>
      <c r="C73" s="78">
        <v>48066</v>
      </c>
      <c r="D73" s="78">
        <v>47316</v>
      </c>
      <c r="E73" s="78">
        <v>47720</v>
      </c>
      <c r="F73" s="55">
        <f t="shared" si="9"/>
        <v>0.027940336958590103</v>
      </c>
      <c r="G73" s="55">
        <f t="shared" si="10"/>
        <v>-0.007198435484542088</v>
      </c>
      <c r="H73" s="38">
        <f t="shared" si="11"/>
        <v>-346</v>
      </c>
      <c r="I73" s="56">
        <f t="shared" si="12"/>
        <v>-0.0047851521982657285</v>
      </c>
      <c r="J73" s="44">
        <f t="shared" si="13"/>
        <v>404</v>
      </c>
    </row>
    <row r="74" spans="1:10" ht="15">
      <c r="A74" s="57">
        <v>82</v>
      </c>
      <c r="B74" s="54" t="s">
        <v>74</v>
      </c>
      <c r="C74" s="78">
        <v>50080</v>
      </c>
      <c r="D74" s="78">
        <v>51491</v>
      </c>
      <c r="E74" s="78">
        <v>51818</v>
      </c>
      <c r="F74" s="55">
        <f t="shared" si="9"/>
        <v>0.0303397397426702</v>
      </c>
      <c r="G74" s="55">
        <f t="shared" si="10"/>
        <v>0.034704472843450476</v>
      </c>
      <c r="H74" s="38">
        <f t="shared" si="11"/>
        <v>1738</v>
      </c>
      <c r="I74" s="56">
        <f t="shared" si="12"/>
        <v>0.024036400348513974</v>
      </c>
      <c r="J74" s="44">
        <f t="shared" si="13"/>
        <v>327</v>
      </c>
    </row>
    <row r="75" spans="1:10" ht="15">
      <c r="A75" s="57">
        <v>84</v>
      </c>
      <c r="B75" s="54" t="s">
        <v>75</v>
      </c>
      <c r="C75" s="78">
        <v>661</v>
      </c>
      <c r="D75" s="78">
        <v>1003</v>
      </c>
      <c r="E75" s="78">
        <v>1341</v>
      </c>
      <c r="F75" s="55">
        <f t="shared" si="9"/>
        <v>0.0007851632829310421</v>
      </c>
      <c r="G75" s="55">
        <f t="shared" si="10"/>
        <v>1.0287443267776097</v>
      </c>
      <c r="H75" s="38">
        <f t="shared" si="11"/>
        <v>680</v>
      </c>
      <c r="I75" s="56">
        <f t="shared" si="12"/>
        <v>0.009404345360753455</v>
      </c>
      <c r="J75" s="44">
        <f t="shared" si="13"/>
        <v>338</v>
      </c>
    </row>
    <row r="76" spans="1:10" ht="15">
      <c r="A76" s="57">
        <v>85</v>
      </c>
      <c r="B76" s="54" t="s">
        <v>76</v>
      </c>
      <c r="C76" s="78">
        <v>23121</v>
      </c>
      <c r="D76" s="78">
        <v>24517</v>
      </c>
      <c r="E76" s="78">
        <v>24449</v>
      </c>
      <c r="F76" s="55">
        <f t="shared" si="9"/>
        <v>0.01431503139774873</v>
      </c>
      <c r="G76" s="55">
        <f t="shared" si="10"/>
        <v>0.05743696206911466</v>
      </c>
      <c r="H76" s="38">
        <f t="shared" si="11"/>
        <v>1328</v>
      </c>
      <c r="I76" s="56">
        <f t="shared" si="12"/>
        <v>0.01836613329276557</v>
      </c>
      <c r="J76" s="44">
        <f t="shared" si="13"/>
        <v>-68</v>
      </c>
    </row>
    <row r="77" spans="1:10" ht="15">
      <c r="A77" s="57">
        <v>86</v>
      </c>
      <c r="B77" s="54" t="s">
        <v>77</v>
      </c>
      <c r="C77" s="78">
        <v>20335</v>
      </c>
      <c r="D77" s="78">
        <v>21444</v>
      </c>
      <c r="E77" s="78">
        <v>21585</v>
      </c>
      <c r="F77" s="55">
        <f t="shared" si="9"/>
        <v>0.012638142775590264</v>
      </c>
      <c r="G77" s="55">
        <f t="shared" si="10"/>
        <v>0.06147037128104254</v>
      </c>
      <c r="H77" s="38">
        <f t="shared" si="11"/>
        <v>1250</v>
      </c>
      <c r="I77" s="56">
        <f t="shared" si="12"/>
        <v>0.017287399560208555</v>
      </c>
      <c r="J77" s="44">
        <f t="shared" si="13"/>
        <v>141</v>
      </c>
    </row>
    <row r="78" spans="1:10" ht="15">
      <c r="A78" s="57">
        <v>87</v>
      </c>
      <c r="B78" s="54" t="s">
        <v>78</v>
      </c>
      <c r="C78" s="78">
        <v>1534</v>
      </c>
      <c r="D78" s="78">
        <v>1586</v>
      </c>
      <c r="E78" s="78">
        <v>1578</v>
      </c>
      <c r="F78" s="55">
        <f t="shared" si="9"/>
        <v>0.0009239281584378705</v>
      </c>
      <c r="G78" s="55">
        <f t="shared" si="10"/>
        <v>0.028683181225554105</v>
      </c>
      <c r="H78" s="38">
        <f t="shared" si="11"/>
        <v>44</v>
      </c>
      <c r="I78" s="56">
        <f t="shared" si="12"/>
        <v>0.0006085164645193411</v>
      </c>
      <c r="J78" s="44">
        <f t="shared" si="13"/>
        <v>-8</v>
      </c>
    </row>
    <row r="79" spans="1:10" ht="15">
      <c r="A79" s="57">
        <v>88</v>
      </c>
      <c r="B79" s="54" t="s">
        <v>79</v>
      </c>
      <c r="C79" s="78">
        <v>3772</v>
      </c>
      <c r="D79" s="78">
        <v>4114</v>
      </c>
      <c r="E79" s="78">
        <v>4114</v>
      </c>
      <c r="F79" s="55">
        <f t="shared" si="9"/>
        <v>0.0024087708769413175</v>
      </c>
      <c r="G79" s="55">
        <f t="shared" si="10"/>
        <v>0.09066808059384941</v>
      </c>
      <c r="H79" s="38">
        <f t="shared" si="11"/>
        <v>342</v>
      </c>
      <c r="I79" s="56">
        <f t="shared" si="12"/>
        <v>0.0047298325196730604</v>
      </c>
      <c r="J79" s="44">
        <f t="shared" si="13"/>
        <v>0</v>
      </c>
    </row>
    <row r="80" spans="1:23" ht="15">
      <c r="A80" s="57">
        <v>90</v>
      </c>
      <c r="B80" s="54" t="s">
        <v>80</v>
      </c>
      <c r="C80" s="78">
        <v>1322</v>
      </c>
      <c r="D80" s="78">
        <v>1440</v>
      </c>
      <c r="E80" s="78">
        <v>1448</v>
      </c>
      <c r="F80" s="55">
        <f t="shared" si="9"/>
        <v>0.0008478124039404541</v>
      </c>
      <c r="G80" s="55">
        <f t="shared" si="10"/>
        <v>0.09531013615733737</v>
      </c>
      <c r="H80" s="38">
        <f t="shared" si="11"/>
        <v>126</v>
      </c>
      <c r="I80" s="56">
        <f t="shared" si="12"/>
        <v>0.0017425698756690223</v>
      </c>
      <c r="J80" s="44">
        <f t="shared" si="13"/>
        <v>8</v>
      </c>
      <c r="V80" s="13"/>
      <c r="W80" s="13"/>
    </row>
    <row r="81" spans="1:10" ht="15">
      <c r="A81" s="57">
        <v>91</v>
      </c>
      <c r="B81" s="54" t="s">
        <v>81</v>
      </c>
      <c r="C81" s="78">
        <v>311</v>
      </c>
      <c r="D81" s="78">
        <v>343</v>
      </c>
      <c r="E81" s="78">
        <v>359</v>
      </c>
      <c r="F81" s="55">
        <f t="shared" si="9"/>
        <v>0.00021019658357363468</v>
      </c>
      <c r="G81" s="55">
        <f t="shared" si="10"/>
        <v>0.15434083601286175</v>
      </c>
      <c r="H81" s="38">
        <f t="shared" si="11"/>
        <v>48</v>
      </c>
      <c r="I81" s="56">
        <f t="shared" si="12"/>
        <v>0.0006638361431120085</v>
      </c>
      <c r="J81" s="44">
        <f t="shared" si="13"/>
        <v>16</v>
      </c>
    </row>
    <row r="82" spans="1:10" ht="15">
      <c r="A82" s="57">
        <v>92</v>
      </c>
      <c r="B82" s="54" t="s">
        <v>82</v>
      </c>
      <c r="C82" s="78">
        <v>4360</v>
      </c>
      <c r="D82" s="78">
        <v>4117</v>
      </c>
      <c r="E82" s="78">
        <v>4100</v>
      </c>
      <c r="F82" s="55">
        <f t="shared" si="9"/>
        <v>0.0024005737956877497</v>
      </c>
      <c r="G82" s="55">
        <f t="shared" si="10"/>
        <v>-0.05963302752293578</v>
      </c>
      <c r="H82" s="38">
        <f t="shared" si="11"/>
        <v>-260</v>
      </c>
      <c r="I82" s="56">
        <f t="shared" si="12"/>
        <v>-0.0035957791085233794</v>
      </c>
      <c r="J82" s="44">
        <f t="shared" si="13"/>
        <v>-17</v>
      </c>
    </row>
    <row r="83" spans="1:10" ht="15">
      <c r="A83" s="57">
        <v>93</v>
      </c>
      <c r="B83" s="54" t="s">
        <v>83</v>
      </c>
      <c r="C83" s="78">
        <v>6695</v>
      </c>
      <c r="D83" s="78">
        <v>7146</v>
      </c>
      <c r="E83" s="78">
        <v>7261</v>
      </c>
      <c r="F83" s="55">
        <f t="shared" si="9"/>
        <v>0.004251357641582622</v>
      </c>
      <c r="G83" s="55">
        <f t="shared" si="10"/>
        <v>0.08454070201643017</v>
      </c>
      <c r="H83" s="38">
        <f t="shared" si="11"/>
        <v>566</v>
      </c>
      <c r="I83" s="56">
        <f t="shared" si="12"/>
        <v>0.007827734520862434</v>
      </c>
      <c r="J83" s="44">
        <f t="shared" si="13"/>
        <v>115</v>
      </c>
    </row>
    <row r="84" spans="1:10" ht="15">
      <c r="A84" s="57">
        <v>94</v>
      </c>
      <c r="B84" s="54" t="s">
        <v>84</v>
      </c>
      <c r="C84" s="78">
        <v>9363</v>
      </c>
      <c r="D84" s="78">
        <v>10072</v>
      </c>
      <c r="E84" s="78">
        <v>10085</v>
      </c>
      <c r="F84" s="55">
        <f t="shared" si="9"/>
        <v>0.005904826031588038</v>
      </c>
      <c r="G84" s="55">
        <f t="shared" si="10"/>
        <v>0.07711203674036099</v>
      </c>
      <c r="H84" s="38">
        <f t="shared" si="11"/>
        <v>722</v>
      </c>
      <c r="I84" s="56">
        <f t="shared" si="12"/>
        <v>0.009985201985976461</v>
      </c>
      <c r="J84" s="44">
        <f t="shared" si="13"/>
        <v>13</v>
      </c>
    </row>
    <row r="85" spans="1:10" ht="15">
      <c r="A85" s="57">
        <v>95</v>
      </c>
      <c r="B85" s="54" t="s">
        <v>85</v>
      </c>
      <c r="C85" s="78">
        <v>11714</v>
      </c>
      <c r="D85" s="78">
        <v>11686</v>
      </c>
      <c r="E85" s="78">
        <v>11677</v>
      </c>
      <c r="F85" s="55">
        <f t="shared" si="9"/>
        <v>0.006836951271279476</v>
      </c>
      <c r="G85" s="55">
        <f t="shared" si="10"/>
        <v>-0.0031586136247225543</v>
      </c>
      <c r="H85" s="38">
        <f t="shared" si="11"/>
        <v>-37</v>
      </c>
      <c r="I85" s="56">
        <f t="shared" si="12"/>
        <v>-0.0005117070269821732</v>
      </c>
      <c r="J85" s="44">
        <f t="shared" si="13"/>
        <v>-9</v>
      </c>
    </row>
    <row r="86" spans="1:10" ht="15">
      <c r="A86" s="57">
        <v>96</v>
      </c>
      <c r="B86" s="54" t="s">
        <v>86</v>
      </c>
      <c r="C86" s="78">
        <v>27798</v>
      </c>
      <c r="D86" s="78">
        <v>28817</v>
      </c>
      <c r="E86" s="78">
        <v>28902</v>
      </c>
      <c r="F86" s="55">
        <f t="shared" si="9"/>
        <v>0.016922288742187156</v>
      </c>
      <c r="G86" s="55">
        <f t="shared" si="10"/>
        <v>0.039715087416360886</v>
      </c>
      <c r="H86" s="38">
        <f t="shared" si="11"/>
        <v>1104</v>
      </c>
      <c r="I86" s="56">
        <f t="shared" si="12"/>
        <v>0.015268231291576196</v>
      </c>
      <c r="J86" s="44">
        <f t="shared" si="13"/>
        <v>85</v>
      </c>
    </row>
    <row r="87" spans="1:10" ht="15">
      <c r="A87" s="57">
        <v>97</v>
      </c>
      <c r="B87" s="54" t="s">
        <v>87</v>
      </c>
      <c r="C87" s="78">
        <v>29012</v>
      </c>
      <c r="D87" s="78">
        <v>30411</v>
      </c>
      <c r="E87" s="78">
        <v>29690</v>
      </c>
      <c r="F87" s="55">
        <f t="shared" si="9"/>
        <v>0.017383667315602265</v>
      </c>
      <c r="G87" s="55">
        <f t="shared" si="10"/>
        <v>0.0233696401489039</v>
      </c>
      <c r="H87" s="38">
        <f t="shared" si="11"/>
        <v>678</v>
      </c>
      <c r="I87" s="56">
        <f t="shared" si="12"/>
        <v>0.00937668552145712</v>
      </c>
      <c r="J87" s="44">
        <f t="shared" si="13"/>
        <v>-721</v>
      </c>
    </row>
    <row r="88" spans="1:10" ht="15">
      <c r="A88" s="57">
        <v>98</v>
      </c>
      <c r="B88" s="54" t="s">
        <v>88</v>
      </c>
      <c r="C88" s="78">
        <v>561</v>
      </c>
      <c r="D88" s="78">
        <v>533</v>
      </c>
      <c r="E88" s="78">
        <v>530</v>
      </c>
      <c r="F88" s="55">
        <f t="shared" si="9"/>
        <v>0.0003103180760279286</v>
      </c>
      <c r="G88" s="55">
        <f t="shared" si="10"/>
        <v>-0.05525846702317291</v>
      </c>
      <c r="H88" s="38">
        <f t="shared" si="11"/>
        <v>-31</v>
      </c>
      <c r="I88" s="56">
        <f t="shared" si="12"/>
        <v>-0.0004287275090931722</v>
      </c>
      <c r="J88" s="44">
        <f t="shared" si="13"/>
        <v>-3</v>
      </c>
    </row>
    <row r="89" spans="1:10" ht="15">
      <c r="A89" s="57">
        <v>99</v>
      </c>
      <c r="B89" s="54" t="s">
        <v>89</v>
      </c>
      <c r="C89" s="78">
        <v>492</v>
      </c>
      <c r="D89" s="78">
        <v>489</v>
      </c>
      <c r="E89" s="78">
        <v>490</v>
      </c>
      <c r="F89" s="55">
        <f t="shared" si="9"/>
        <v>0.0002868978438748774</v>
      </c>
      <c r="G89" s="55">
        <f t="shared" si="10"/>
        <v>-0.0040650406504065045</v>
      </c>
      <c r="H89" s="38">
        <f t="shared" si="11"/>
        <v>-2</v>
      </c>
      <c r="I89" s="56">
        <f t="shared" si="12"/>
        <v>-2.765983929633369E-05</v>
      </c>
      <c r="J89" s="44">
        <f t="shared" si="13"/>
        <v>1</v>
      </c>
    </row>
    <row r="90" spans="1:23" s="13" customFormat="1" ht="15">
      <c r="A90" s="193" t="s">
        <v>90</v>
      </c>
      <c r="B90" s="193"/>
      <c r="C90" s="96">
        <v>1635618</v>
      </c>
      <c r="D90" s="96">
        <v>1695413</v>
      </c>
      <c r="E90" s="96">
        <v>1707925</v>
      </c>
      <c r="F90" s="55">
        <f t="shared" si="9"/>
        <v>1</v>
      </c>
      <c r="G90" s="55">
        <f t="shared" si="10"/>
        <v>0.0442077551115236</v>
      </c>
      <c r="H90" s="38">
        <f t="shared" si="11"/>
        <v>72307</v>
      </c>
      <c r="I90" s="56">
        <f t="shared" si="12"/>
        <v>1</v>
      </c>
      <c r="J90" s="44">
        <f t="shared" si="13"/>
        <v>12512</v>
      </c>
      <c r="V90" s="9"/>
      <c r="W90" s="9"/>
    </row>
    <row r="91" spans="3:5" ht="15">
      <c r="C91" s="10"/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I1">
      <pane ySplit="1" topLeftCell="A2" activePane="bottomLeft" state="frozen"/>
      <selection pane="topLeft" activeCell="W1" sqref="W1"/>
      <selection pane="bottomLeft" activeCell="D84" sqref="D84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9.7109375" style="9" customWidth="1"/>
    <col min="11" max="11" width="9.140625" style="9" customWidth="1"/>
    <col min="12" max="12" width="16.8515625" style="9" customWidth="1"/>
    <col min="13" max="19" width="9.140625" style="9" customWidth="1"/>
    <col min="20" max="20" width="10.8515625" style="9" bestFit="1" customWidth="1"/>
    <col min="21" max="16384" width="9.140625" style="9" customWidth="1"/>
  </cols>
  <sheetData>
    <row r="1" spans="1:10" ht="29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307</v>
      </c>
      <c r="H1" s="1" t="s">
        <v>335</v>
      </c>
      <c r="I1" s="1" t="s">
        <v>336</v>
      </c>
      <c r="J1" s="52" t="s">
        <v>337</v>
      </c>
    </row>
    <row r="2" spans="1:21" ht="15">
      <c r="A2" s="58">
        <v>1</v>
      </c>
      <c r="B2" s="59" t="s">
        <v>93</v>
      </c>
      <c r="C2" s="78">
        <v>275329</v>
      </c>
      <c r="D2" s="78">
        <v>291832</v>
      </c>
      <c r="E2" s="78">
        <v>291779</v>
      </c>
      <c r="F2" s="55">
        <f aca="true" t="shared" si="0" ref="F2:F33">E2/$E$83</f>
        <v>0.02080955271432654</v>
      </c>
      <c r="G2" s="55">
        <f aca="true" t="shared" si="1" ref="G2:G33">(E2-C2)/C2</f>
        <v>0.05974670303527779</v>
      </c>
      <c r="H2" s="38">
        <f aca="true" t="shared" si="2" ref="H2:H33">E2-C2</f>
        <v>16450</v>
      </c>
      <c r="I2" s="56">
        <f>H2/$H$83</f>
        <v>0.02032844338497623</v>
      </c>
      <c r="J2" s="44">
        <f aca="true" t="shared" si="3" ref="J2:J33">E2-D2</f>
        <v>-53</v>
      </c>
      <c r="L2" s="123" t="s">
        <v>143</v>
      </c>
      <c r="M2" s="122">
        <v>0.11283173583023991</v>
      </c>
      <c r="T2" s="5"/>
      <c r="U2" s="12"/>
    </row>
    <row r="3" spans="1:21" ht="15">
      <c r="A3" s="58">
        <v>2</v>
      </c>
      <c r="B3" s="59" t="s">
        <v>94</v>
      </c>
      <c r="C3" s="78">
        <v>40333</v>
      </c>
      <c r="D3" s="78">
        <v>41411</v>
      </c>
      <c r="E3" s="78">
        <v>43304</v>
      </c>
      <c r="F3" s="55">
        <f t="shared" si="0"/>
        <v>0.003088422644334227</v>
      </c>
      <c r="G3" s="55">
        <f t="shared" si="1"/>
        <v>0.07366176579971735</v>
      </c>
      <c r="H3" s="38">
        <f t="shared" si="2"/>
        <v>2971</v>
      </c>
      <c r="I3" s="56">
        <f aca="true" t="shared" si="4" ref="I3:I66">H3/$H$83</f>
        <v>0.003671477525639172</v>
      </c>
      <c r="J3" s="44">
        <f t="shared" si="3"/>
        <v>1893</v>
      </c>
      <c r="L3" s="123" t="s">
        <v>109</v>
      </c>
      <c r="M3" s="122">
        <v>0.11472244995107503</v>
      </c>
      <c r="T3" s="5"/>
      <c r="U3" s="12"/>
    </row>
    <row r="4" spans="1:21" ht="15">
      <c r="A4" s="58">
        <v>3</v>
      </c>
      <c r="B4" s="59" t="s">
        <v>95</v>
      </c>
      <c r="C4" s="78">
        <v>84562</v>
      </c>
      <c r="D4" s="78">
        <v>91688</v>
      </c>
      <c r="E4" s="78">
        <v>94006</v>
      </c>
      <c r="F4" s="55">
        <f t="shared" si="0"/>
        <v>0.006704467464975138</v>
      </c>
      <c r="G4" s="55">
        <f t="shared" si="1"/>
        <v>0.11168136988245311</v>
      </c>
      <c r="H4" s="38">
        <f t="shared" si="2"/>
        <v>9444</v>
      </c>
      <c r="I4" s="56">
        <f t="shared" si="4"/>
        <v>0.011670627314754742</v>
      </c>
      <c r="J4" s="44">
        <f t="shared" si="3"/>
        <v>2318</v>
      </c>
      <c r="L4" s="123" t="s">
        <v>149</v>
      </c>
      <c r="M4" s="122">
        <v>0.1179629716870024</v>
      </c>
      <c r="T4" s="5"/>
      <c r="U4" s="12"/>
    </row>
    <row r="5" spans="1:21" ht="15">
      <c r="A5" s="58">
        <v>4</v>
      </c>
      <c r="B5" s="59" t="s">
        <v>96</v>
      </c>
      <c r="C5" s="78">
        <v>19034</v>
      </c>
      <c r="D5" s="78">
        <v>21080</v>
      </c>
      <c r="E5" s="78">
        <v>21489</v>
      </c>
      <c r="F5" s="55">
        <f t="shared" si="0"/>
        <v>0.0015325862323133709</v>
      </c>
      <c r="G5" s="55">
        <f t="shared" si="1"/>
        <v>0.1289797205001576</v>
      </c>
      <c r="H5" s="38">
        <f t="shared" si="2"/>
        <v>2455</v>
      </c>
      <c r="I5" s="56">
        <f t="shared" si="4"/>
        <v>0.0030338193623171213</v>
      </c>
      <c r="J5" s="44">
        <f t="shared" si="3"/>
        <v>409</v>
      </c>
      <c r="L5" s="123" t="s">
        <v>139</v>
      </c>
      <c r="M5" s="122">
        <v>0.11920048693330192</v>
      </c>
      <c r="T5" s="5"/>
      <c r="U5" s="12"/>
    </row>
    <row r="6" spans="1:21" ht="15">
      <c r="A6" s="58">
        <v>5</v>
      </c>
      <c r="B6" s="59" t="s">
        <v>97</v>
      </c>
      <c r="C6" s="78">
        <v>39445</v>
      </c>
      <c r="D6" s="78">
        <v>41906</v>
      </c>
      <c r="E6" s="78">
        <v>40107</v>
      </c>
      <c r="F6" s="55">
        <f t="shared" si="0"/>
        <v>0.002860413980147627</v>
      </c>
      <c r="G6" s="55">
        <f t="shared" si="1"/>
        <v>0.016782862213208266</v>
      </c>
      <c r="H6" s="38">
        <f t="shared" si="2"/>
        <v>662</v>
      </c>
      <c r="I6" s="56">
        <f t="shared" si="4"/>
        <v>0.0008180808219364294</v>
      </c>
      <c r="J6" s="44">
        <f t="shared" si="3"/>
        <v>-1799</v>
      </c>
      <c r="L6" s="123" t="s">
        <v>98</v>
      </c>
      <c r="M6" s="122">
        <v>0.12149319617054391</v>
      </c>
      <c r="T6" s="5"/>
      <c r="U6" s="12"/>
    </row>
    <row r="7" spans="1:21" ht="15">
      <c r="A7" s="58">
        <v>6</v>
      </c>
      <c r="B7" s="59" t="s">
        <v>98</v>
      </c>
      <c r="C7" s="78">
        <v>1083287</v>
      </c>
      <c r="D7" s="78">
        <v>1181998</v>
      </c>
      <c r="E7" s="78">
        <v>1214899</v>
      </c>
      <c r="F7" s="55">
        <f t="shared" si="0"/>
        <v>0.08664607385412453</v>
      </c>
      <c r="G7" s="55">
        <f t="shared" si="1"/>
        <v>0.12149319617054391</v>
      </c>
      <c r="H7" s="38">
        <f t="shared" si="2"/>
        <v>131612</v>
      </c>
      <c r="I7" s="56">
        <f t="shared" si="4"/>
        <v>0.16264237633942197</v>
      </c>
      <c r="J7" s="44">
        <f t="shared" si="3"/>
        <v>32901</v>
      </c>
      <c r="L7" s="123" t="s">
        <v>96</v>
      </c>
      <c r="M7" s="122">
        <v>0.1289797205001576</v>
      </c>
      <c r="T7" s="5"/>
      <c r="U7" s="12"/>
    </row>
    <row r="8" spans="1:21" ht="15">
      <c r="A8" s="58">
        <v>7</v>
      </c>
      <c r="B8" s="59" t="s">
        <v>99</v>
      </c>
      <c r="C8" s="78">
        <v>567792</v>
      </c>
      <c r="D8" s="78">
        <v>591939</v>
      </c>
      <c r="E8" s="78">
        <v>595663</v>
      </c>
      <c r="F8" s="55">
        <f t="shared" si="0"/>
        <v>0.04248242881932521</v>
      </c>
      <c r="G8" s="55">
        <f t="shared" si="1"/>
        <v>0.04908663736016006</v>
      </c>
      <c r="H8" s="38">
        <f t="shared" si="2"/>
        <v>27871</v>
      </c>
      <c r="I8" s="56">
        <f t="shared" si="4"/>
        <v>0.034442191220831156</v>
      </c>
      <c r="J8" s="44">
        <f t="shared" si="3"/>
        <v>3724</v>
      </c>
      <c r="L8" s="123" t="s">
        <v>101</v>
      </c>
      <c r="M8" s="122">
        <v>0.12929158523569934</v>
      </c>
      <c r="T8" s="5"/>
      <c r="U8" s="12"/>
    </row>
    <row r="9" spans="1:21" ht="15">
      <c r="A9" s="58">
        <v>8</v>
      </c>
      <c r="B9" s="59" t="s">
        <v>100</v>
      </c>
      <c r="C9" s="78">
        <v>23368</v>
      </c>
      <c r="D9" s="78">
        <v>23293</v>
      </c>
      <c r="E9" s="78">
        <v>22685</v>
      </c>
      <c r="F9" s="55">
        <f t="shared" si="0"/>
        <v>0.001617884437620588</v>
      </c>
      <c r="G9" s="55">
        <f t="shared" si="1"/>
        <v>-0.02922800410818213</v>
      </c>
      <c r="H9" s="38">
        <f t="shared" si="2"/>
        <v>-683</v>
      </c>
      <c r="I9" s="56">
        <f t="shared" si="4"/>
        <v>-0.0008440320262576757</v>
      </c>
      <c r="J9" s="44">
        <f t="shared" si="3"/>
        <v>-608</v>
      </c>
      <c r="L9" s="123" t="s">
        <v>117</v>
      </c>
      <c r="M9" s="122">
        <v>0.13584869166367328</v>
      </c>
      <c r="T9" s="5"/>
      <c r="U9" s="12"/>
    </row>
    <row r="10" spans="1:21" ht="15">
      <c r="A10" s="58">
        <v>9</v>
      </c>
      <c r="B10" s="59" t="s">
        <v>101</v>
      </c>
      <c r="C10" s="78">
        <v>144294</v>
      </c>
      <c r="D10" s="78">
        <v>162157</v>
      </c>
      <c r="E10" s="78">
        <v>162950</v>
      </c>
      <c r="F10" s="55">
        <f t="shared" si="0"/>
        <v>0.011621523875260076</v>
      </c>
      <c r="G10" s="55">
        <f t="shared" si="1"/>
        <v>0.12929158523569934</v>
      </c>
      <c r="H10" s="38">
        <f t="shared" si="2"/>
        <v>18656</v>
      </c>
      <c r="I10" s="56">
        <f t="shared" si="4"/>
        <v>0.02305455561034143</v>
      </c>
      <c r="J10" s="44">
        <f t="shared" si="3"/>
        <v>793</v>
      </c>
      <c r="L10" s="123" t="s">
        <v>160</v>
      </c>
      <c r="M10" s="122">
        <v>0.13688024219564246</v>
      </c>
      <c r="T10" s="5"/>
      <c r="U10" s="12"/>
    </row>
    <row r="11" spans="1:21" ht="15">
      <c r="A11" s="58">
        <v>10</v>
      </c>
      <c r="B11" s="59" t="s">
        <v>102</v>
      </c>
      <c r="C11" s="78">
        <v>155654</v>
      </c>
      <c r="D11" s="78">
        <v>169346</v>
      </c>
      <c r="E11" s="78">
        <v>169008</v>
      </c>
      <c r="F11" s="55">
        <f t="shared" si="0"/>
        <v>0.012053577828229241</v>
      </c>
      <c r="G11" s="55">
        <f t="shared" si="1"/>
        <v>0.0857928482403279</v>
      </c>
      <c r="H11" s="38">
        <f t="shared" si="2"/>
        <v>13354</v>
      </c>
      <c r="I11" s="56">
        <f t="shared" si="4"/>
        <v>0.016502494405043925</v>
      </c>
      <c r="J11" s="44">
        <f t="shared" si="3"/>
        <v>-338</v>
      </c>
      <c r="L11" s="123" t="s">
        <v>128</v>
      </c>
      <c r="M11" s="122">
        <v>0.13926128590971273</v>
      </c>
      <c r="T11" s="5"/>
      <c r="U11" s="12"/>
    </row>
    <row r="12" spans="1:21" ht="15">
      <c r="A12" s="58">
        <v>11</v>
      </c>
      <c r="B12" s="59" t="s">
        <v>103</v>
      </c>
      <c r="C12" s="78">
        <v>42108</v>
      </c>
      <c r="D12" s="78">
        <v>43231</v>
      </c>
      <c r="E12" s="78">
        <v>43154</v>
      </c>
      <c r="F12" s="55">
        <f t="shared" si="0"/>
        <v>0.0030777247088859976</v>
      </c>
      <c r="G12" s="55">
        <f t="shared" si="1"/>
        <v>0.02484088534245274</v>
      </c>
      <c r="H12" s="38">
        <f t="shared" si="2"/>
        <v>1046</v>
      </c>
      <c r="I12" s="56">
        <f t="shared" si="4"/>
        <v>0.0012926171295249323</v>
      </c>
      <c r="J12" s="44">
        <f t="shared" si="3"/>
        <v>-77</v>
      </c>
      <c r="L12" s="123" t="s">
        <v>163</v>
      </c>
      <c r="M12" s="122">
        <v>0.17381787749058486</v>
      </c>
      <c r="T12" s="5"/>
      <c r="U12" s="12"/>
    </row>
    <row r="13" spans="1:21" ht="15">
      <c r="A13" s="58">
        <v>12</v>
      </c>
      <c r="B13" s="59" t="s">
        <v>104</v>
      </c>
      <c r="C13" s="78">
        <v>18996</v>
      </c>
      <c r="D13" s="78">
        <v>22662</v>
      </c>
      <c r="E13" s="78">
        <v>23281</v>
      </c>
      <c r="F13" s="55">
        <f t="shared" si="0"/>
        <v>0.0016603909011348868</v>
      </c>
      <c r="G13" s="55">
        <f t="shared" si="1"/>
        <v>0.2255738050115814</v>
      </c>
      <c r="H13" s="38">
        <f t="shared" si="2"/>
        <v>4285</v>
      </c>
      <c r="I13" s="56">
        <f t="shared" si="4"/>
        <v>0.0052952814531685806</v>
      </c>
      <c r="J13" s="44">
        <f t="shared" si="3"/>
        <v>619</v>
      </c>
      <c r="L13" s="123" t="s">
        <v>169</v>
      </c>
      <c r="M13" s="122">
        <v>0.18289192749738792</v>
      </c>
      <c r="T13" s="5"/>
      <c r="U13" s="12"/>
    </row>
    <row r="14" spans="1:21" ht="15">
      <c r="A14" s="58">
        <v>13</v>
      </c>
      <c r="B14" s="59" t="s">
        <v>105</v>
      </c>
      <c r="C14" s="78">
        <v>18742</v>
      </c>
      <c r="D14" s="78">
        <v>20180</v>
      </c>
      <c r="E14" s="78">
        <v>20599</v>
      </c>
      <c r="F14" s="55">
        <f t="shared" si="0"/>
        <v>0.001469111815320542</v>
      </c>
      <c r="G14" s="55">
        <f t="shared" si="1"/>
        <v>0.0990822751040444</v>
      </c>
      <c r="H14" s="38">
        <f t="shared" si="2"/>
        <v>1857</v>
      </c>
      <c r="I14" s="56">
        <f t="shared" si="4"/>
        <v>0.0022948279249787756</v>
      </c>
      <c r="J14" s="44">
        <f t="shared" si="3"/>
        <v>419</v>
      </c>
      <c r="L14" s="123" t="s">
        <v>104</v>
      </c>
      <c r="M14" s="122">
        <v>0.2255738050115814</v>
      </c>
      <c r="T14" s="5"/>
      <c r="U14" s="12"/>
    </row>
    <row r="15" spans="1:21" ht="15">
      <c r="A15" s="58">
        <v>14</v>
      </c>
      <c r="B15" s="59" t="s">
        <v>106</v>
      </c>
      <c r="C15" s="78">
        <v>54279</v>
      </c>
      <c r="D15" s="78">
        <v>59087</v>
      </c>
      <c r="E15" s="78">
        <v>59143</v>
      </c>
      <c r="F15" s="55">
        <f t="shared" si="0"/>
        <v>0.004218053308097617</v>
      </c>
      <c r="G15" s="55">
        <f t="shared" si="1"/>
        <v>0.08961108347611416</v>
      </c>
      <c r="H15" s="38">
        <f t="shared" si="2"/>
        <v>4864</v>
      </c>
      <c r="I15" s="56">
        <f t="shared" si="4"/>
        <v>0.00601079322945437</v>
      </c>
      <c r="J15" s="44">
        <f t="shared" si="3"/>
        <v>56</v>
      </c>
      <c r="L15" s="123" t="s">
        <v>122</v>
      </c>
      <c r="M15" s="122">
        <v>0.2637787056367432</v>
      </c>
      <c r="T15" s="5"/>
      <c r="U15" s="12"/>
    </row>
    <row r="16" spans="1:21" ht="15">
      <c r="A16" s="58">
        <v>15</v>
      </c>
      <c r="B16" s="59" t="s">
        <v>107</v>
      </c>
      <c r="C16" s="78">
        <v>35484</v>
      </c>
      <c r="D16" s="78">
        <v>37295</v>
      </c>
      <c r="E16" s="78">
        <v>37504</v>
      </c>
      <c r="F16" s="55">
        <f t="shared" si="0"/>
        <v>0.0026747691403360163</v>
      </c>
      <c r="G16" s="55">
        <f t="shared" si="1"/>
        <v>0.05692706571976102</v>
      </c>
      <c r="H16" s="38">
        <f t="shared" si="2"/>
        <v>2020</v>
      </c>
      <c r="I16" s="56">
        <f t="shared" si="4"/>
        <v>0.00249625870137702</v>
      </c>
      <c r="J16" s="44">
        <f t="shared" si="3"/>
        <v>209</v>
      </c>
      <c r="L16" s="123" t="s">
        <v>167</v>
      </c>
      <c r="M16" s="122">
        <v>0.33943621040395233</v>
      </c>
      <c r="T16" s="5"/>
      <c r="U16" s="12"/>
    </row>
    <row r="17" spans="1:10" ht="15">
      <c r="A17" s="58">
        <v>16</v>
      </c>
      <c r="B17" s="59" t="s">
        <v>108</v>
      </c>
      <c r="C17" s="78">
        <v>608634</v>
      </c>
      <c r="D17" s="78">
        <v>645999</v>
      </c>
      <c r="E17" s="78">
        <v>654990</v>
      </c>
      <c r="F17" s="55">
        <f t="shared" si="0"/>
        <v>0.04671360492823932</v>
      </c>
      <c r="G17" s="55">
        <f t="shared" si="1"/>
        <v>0.07616400003943256</v>
      </c>
      <c r="H17" s="38">
        <f t="shared" si="2"/>
        <v>46356</v>
      </c>
      <c r="I17" s="56">
        <f t="shared" si="4"/>
        <v>0.05728542988169958</v>
      </c>
      <c r="J17" s="44">
        <f t="shared" si="3"/>
        <v>8991</v>
      </c>
    </row>
    <row r="18" spans="1:13" ht="15">
      <c r="A18" s="58">
        <v>17</v>
      </c>
      <c r="B18" s="59" t="s">
        <v>109</v>
      </c>
      <c r="C18" s="78">
        <v>75626</v>
      </c>
      <c r="D18" s="78">
        <v>84161</v>
      </c>
      <c r="E18" s="78">
        <v>84302</v>
      </c>
      <c r="F18" s="55">
        <f t="shared" si="0"/>
        <v>0.006012382361044338</v>
      </c>
      <c r="G18" s="55">
        <f t="shared" si="1"/>
        <v>0.11472244995107503</v>
      </c>
      <c r="H18" s="38">
        <f t="shared" si="2"/>
        <v>8676</v>
      </c>
      <c r="I18" s="56">
        <f t="shared" si="4"/>
        <v>0.010721554699577737</v>
      </c>
      <c r="J18" s="44">
        <f t="shared" si="3"/>
        <v>141</v>
      </c>
      <c r="L18" s="5"/>
      <c r="M18" s="11"/>
    </row>
    <row r="19" spans="1:13" ht="15">
      <c r="A19" s="58">
        <v>18</v>
      </c>
      <c r="B19" s="59" t="s">
        <v>110</v>
      </c>
      <c r="C19" s="78">
        <v>22458</v>
      </c>
      <c r="D19" s="78">
        <v>23815</v>
      </c>
      <c r="E19" s="78">
        <v>24904</v>
      </c>
      <c r="F19" s="55">
        <f t="shared" si="0"/>
        <v>0.0017761425626847311</v>
      </c>
      <c r="G19" s="55">
        <f t="shared" si="1"/>
        <v>0.10891441802475732</v>
      </c>
      <c r="H19" s="38">
        <f t="shared" si="2"/>
        <v>2446</v>
      </c>
      <c r="I19" s="56">
        <f t="shared" si="4"/>
        <v>0.003022697417608016</v>
      </c>
      <c r="J19" s="44">
        <f t="shared" si="3"/>
        <v>1089</v>
      </c>
      <c r="L19" s="5"/>
      <c r="M19" s="11"/>
    </row>
    <row r="20" spans="1:13" ht="15">
      <c r="A20" s="58">
        <v>19</v>
      </c>
      <c r="B20" s="59" t="s">
        <v>111</v>
      </c>
      <c r="C20" s="78">
        <v>53889</v>
      </c>
      <c r="D20" s="78">
        <v>55514</v>
      </c>
      <c r="E20" s="78">
        <v>57693</v>
      </c>
      <c r="F20" s="55">
        <f t="shared" si="0"/>
        <v>0.004114639932098064</v>
      </c>
      <c r="G20" s="55">
        <f t="shared" si="1"/>
        <v>0.0705895451761955</v>
      </c>
      <c r="H20" s="38">
        <f t="shared" si="2"/>
        <v>3804</v>
      </c>
      <c r="I20" s="56">
        <f t="shared" si="4"/>
        <v>0.004700875297048606</v>
      </c>
      <c r="J20" s="44">
        <f t="shared" si="3"/>
        <v>2179</v>
      </c>
      <c r="L20" s="5"/>
      <c r="M20" s="11"/>
    </row>
    <row r="21" spans="1:13" ht="15">
      <c r="A21" s="58">
        <v>20</v>
      </c>
      <c r="B21" s="59" t="s">
        <v>112</v>
      </c>
      <c r="C21" s="78">
        <v>181087</v>
      </c>
      <c r="D21" s="78">
        <v>188791</v>
      </c>
      <c r="E21" s="78">
        <v>192590</v>
      </c>
      <c r="F21" s="55">
        <f t="shared" si="0"/>
        <v>0.013735435919830242</v>
      </c>
      <c r="G21" s="55">
        <f t="shared" si="1"/>
        <v>0.0635219535361456</v>
      </c>
      <c r="H21" s="38">
        <f t="shared" si="2"/>
        <v>11503</v>
      </c>
      <c r="I21" s="56">
        <f t="shared" si="4"/>
        <v>0.01421508110987122</v>
      </c>
      <c r="J21" s="44">
        <f t="shared" si="3"/>
        <v>3799</v>
      </c>
      <c r="L21" s="5"/>
      <c r="M21" s="11"/>
    </row>
    <row r="22" spans="1:13" ht="15">
      <c r="A22" s="58">
        <v>21</v>
      </c>
      <c r="B22" s="59" t="s">
        <v>113</v>
      </c>
      <c r="C22" s="78">
        <v>109200</v>
      </c>
      <c r="D22" s="78">
        <v>117251</v>
      </c>
      <c r="E22" s="78">
        <v>118934</v>
      </c>
      <c r="F22" s="55">
        <f t="shared" si="0"/>
        <v>0.008482321697331586</v>
      </c>
      <c r="G22" s="55">
        <f t="shared" si="1"/>
        <v>0.08913919413919413</v>
      </c>
      <c r="H22" s="38">
        <f t="shared" si="2"/>
        <v>9734</v>
      </c>
      <c r="I22" s="56">
        <f t="shared" si="4"/>
        <v>0.012029001088714809</v>
      </c>
      <c r="J22" s="44">
        <f t="shared" si="3"/>
        <v>1683</v>
      </c>
      <c r="L22" s="5"/>
      <c r="M22" s="11"/>
    </row>
    <row r="23" spans="1:13" ht="15">
      <c r="A23" s="58">
        <v>22</v>
      </c>
      <c r="B23" s="59" t="s">
        <v>114</v>
      </c>
      <c r="C23" s="78">
        <v>58576</v>
      </c>
      <c r="D23" s="78">
        <v>62138</v>
      </c>
      <c r="E23" s="78">
        <v>62051</v>
      </c>
      <c r="F23" s="55">
        <f t="shared" si="0"/>
        <v>0.0044254506166539614</v>
      </c>
      <c r="G23" s="55">
        <f t="shared" si="1"/>
        <v>0.05932463807702813</v>
      </c>
      <c r="H23" s="38">
        <f t="shared" si="2"/>
        <v>3475</v>
      </c>
      <c r="I23" s="56">
        <f t="shared" si="4"/>
        <v>0.004294306429349082</v>
      </c>
      <c r="J23" s="44">
        <f t="shared" si="3"/>
        <v>-87</v>
      </c>
      <c r="L23" s="5"/>
      <c r="M23" s="11"/>
    </row>
    <row r="24" spans="1:13" ht="15">
      <c r="A24" s="58">
        <v>23</v>
      </c>
      <c r="B24" s="59" t="s">
        <v>115</v>
      </c>
      <c r="C24" s="78">
        <v>59540</v>
      </c>
      <c r="D24" s="78">
        <v>63584</v>
      </c>
      <c r="E24" s="78">
        <v>63127</v>
      </c>
      <c r="F24" s="55">
        <f t="shared" si="0"/>
        <v>0.004502190473602594</v>
      </c>
      <c r="G24" s="55">
        <f t="shared" si="1"/>
        <v>0.06024521330198186</v>
      </c>
      <c r="H24" s="38">
        <f t="shared" si="2"/>
        <v>3587</v>
      </c>
      <c r="I24" s="56">
        <f t="shared" si="4"/>
        <v>0.004432712852395729</v>
      </c>
      <c r="J24" s="44">
        <f t="shared" si="3"/>
        <v>-457</v>
      </c>
      <c r="L24" s="5"/>
      <c r="M24" s="11"/>
    </row>
    <row r="25" spans="1:13" ht="15">
      <c r="A25" s="58">
        <v>24</v>
      </c>
      <c r="B25" s="59" t="s">
        <v>116</v>
      </c>
      <c r="C25" s="78">
        <v>27825</v>
      </c>
      <c r="D25" s="78">
        <v>26076</v>
      </c>
      <c r="E25" s="78">
        <v>25222</v>
      </c>
      <c r="F25" s="55">
        <f t="shared" si="0"/>
        <v>0.0017988221858349779</v>
      </c>
      <c r="G25" s="55">
        <f t="shared" si="1"/>
        <v>-0.09354896675651393</v>
      </c>
      <c r="H25" s="38">
        <f t="shared" si="2"/>
        <v>-2603</v>
      </c>
      <c r="I25" s="56">
        <f t="shared" si="4"/>
        <v>-0.00321671356420019</v>
      </c>
      <c r="J25" s="44">
        <f t="shared" si="3"/>
        <v>-854</v>
      </c>
      <c r="L25" s="5"/>
      <c r="M25" s="11"/>
    </row>
    <row r="26" spans="1:13" ht="15">
      <c r="A26" s="58">
        <v>25</v>
      </c>
      <c r="B26" s="59" t="s">
        <v>117</v>
      </c>
      <c r="C26" s="78">
        <v>72382</v>
      </c>
      <c r="D26" s="78">
        <v>80480</v>
      </c>
      <c r="E26" s="78">
        <v>82215</v>
      </c>
      <c r="F26" s="55">
        <f t="shared" si="0"/>
        <v>0.0058635384191746374</v>
      </c>
      <c r="G26" s="55">
        <f t="shared" si="1"/>
        <v>0.13584869166367328</v>
      </c>
      <c r="H26" s="38">
        <f t="shared" si="2"/>
        <v>9833</v>
      </c>
      <c r="I26" s="56">
        <f t="shared" si="4"/>
        <v>0.01215134248051497</v>
      </c>
      <c r="J26" s="44">
        <f t="shared" si="3"/>
        <v>1735</v>
      </c>
      <c r="L26" s="5"/>
      <c r="M26" s="11"/>
    </row>
    <row r="27" spans="1:13" ht="15">
      <c r="A27" s="58">
        <v>26</v>
      </c>
      <c r="B27" s="59" t="s">
        <v>118</v>
      </c>
      <c r="C27" s="78">
        <v>163740</v>
      </c>
      <c r="D27" s="78">
        <v>168756</v>
      </c>
      <c r="E27" s="78">
        <v>175064</v>
      </c>
      <c r="F27" s="55">
        <f t="shared" si="0"/>
        <v>0.012485489142059098</v>
      </c>
      <c r="G27" s="55">
        <f t="shared" si="1"/>
        <v>0.06915842188835959</v>
      </c>
      <c r="H27" s="38">
        <f t="shared" si="2"/>
        <v>11324</v>
      </c>
      <c r="I27" s="56">
        <f t="shared" si="4"/>
        <v>0.013993877987323454</v>
      </c>
      <c r="J27" s="44">
        <f t="shared" si="3"/>
        <v>6308</v>
      </c>
      <c r="L27" s="5"/>
      <c r="M27" s="11"/>
    </row>
    <row r="28" spans="1:10" ht="15">
      <c r="A28" s="58">
        <v>27</v>
      </c>
      <c r="B28" s="59" t="s">
        <v>119</v>
      </c>
      <c r="C28" s="78">
        <v>256422</v>
      </c>
      <c r="D28" s="78">
        <v>267225</v>
      </c>
      <c r="E28" s="78">
        <v>269468</v>
      </c>
      <c r="F28" s="55">
        <f t="shared" si="0"/>
        <v>0.01921834179575687</v>
      </c>
      <c r="G28" s="55">
        <f t="shared" si="1"/>
        <v>0.05087706983020178</v>
      </c>
      <c r="H28" s="38">
        <f t="shared" si="2"/>
        <v>13046</v>
      </c>
      <c r="I28" s="56">
        <f t="shared" si="4"/>
        <v>0.016121876741665646</v>
      </c>
      <c r="J28" s="44">
        <f t="shared" si="3"/>
        <v>2243</v>
      </c>
    </row>
    <row r="29" spans="1:10" ht="15">
      <c r="A29" s="58">
        <v>28</v>
      </c>
      <c r="B29" s="59" t="s">
        <v>120</v>
      </c>
      <c r="C29" s="78">
        <v>46937</v>
      </c>
      <c r="D29" s="78">
        <v>50991</v>
      </c>
      <c r="E29" s="78">
        <v>46685</v>
      </c>
      <c r="F29" s="55">
        <f t="shared" si="0"/>
        <v>0.003329554109337322</v>
      </c>
      <c r="G29" s="55">
        <f t="shared" si="1"/>
        <v>-0.005368898736604385</v>
      </c>
      <c r="H29" s="38">
        <f t="shared" si="2"/>
        <v>-252</v>
      </c>
      <c r="I29" s="56">
        <f t="shared" si="4"/>
        <v>-0.000311414451854955</v>
      </c>
      <c r="J29" s="44">
        <f t="shared" si="3"/>
        <v>-4306</v>
      </c>
    </row>
    <row r="30" spans="1:10" ht="15">
      <c r="A30" s="58">
        <v>29</v>
      </c>
      <c r="B30" s="59" t="s">
        <v>121</v>
      </c>
      <c r="C30" s="78">
        <v>15280</v>
      </c>
      <c r="D30" s="78">
        <v>15899</v>
      </c>
      <c r="E30" s="78">
        <v>15821</v>
      </c>
      <c r="F30" s="55">
        <f t="shared" si="0"/>
        <v>0.001128346911509602</v>
      </c>
      <c r="G30" s="55">
        <f t="shared" si="1"/>
        <v>0.035405759162303665</v>
      </c>
      <c r="H30" s="38">
        <f t="shared" si="2"/>
        <v>541</v>
      </c>
      <c r="I30" s="56">
        <f t="shared" si="4"/>
        <v>0.0006685524541806772</v>
      </c>
      <c r="J30" s="44">
        <f t="shared" si="3"/>
        <v>-78</v>
      </c>
    </row>
    <row r="31" spans="1:10" ht="15">
      <c r="A31" s="58">
        <v>30</v>
      </c>
      <c r="B31" s="59" t="s">
        <v>122</v>
      </c>
      <c r="C31" s="78">
        <v>9580</v>
      </c>
      <c r="D31" s="78">
        <v>12331</v>
      </c>
      <c r="E31" s="78">
        <v>12107</v>
      </c>
      <c r="F31" s="55">
        <f t="shared" si="0"/>
        <v>0.0008634660298114375</v>
      </c>
      <c r="G31" s="55">
        <f t="shared" si="1"/>
        <v>0.2637787056367432</v>
      </c>
      <c r="H31" s="38">
        <f t="shared" si="2"/>
        <v>2527</v>
      </c>
      <c r="I31" s="56">
        <f t="shared" si="4"/>
        <v>0.0031227949199899656</v>
      </c>
      <c r="J31" s="44">
        <f t="shared" si="3"/>
        <v>-224</v>
      </c>
    </row>
    <row r="32" spans="1:10" ht="15">
      <c r="A32" s="58">
        <v>31</v>
      </c>
      <c r="B32" s="59" t="s">
        <v>123</v>
      </c>
      <c r="C32" s="78">
        <v>139948</v>
      </c>
      <c r="D32" s="78">
        <v>150160</v>
      </c>
      <c r="E32" s="78">
        <v>151406</v>
      </c>
      <c r="F32" s="55">
        <f t="shared" si="0"/>
        <v>0.010798210763164326</v>
      </c>
      <c r="G32" s="55">
        <f t="shared" si="1"/>
        <v>0.08187326721353645</v>
      </c>
      <c r="H32" s="38">
        <f t="shared" si="2"/>
        <v>11458</v>
      </c>
      <c r="I32" s="56">
        <f t="shared" si="4"/>
        <v>0.014159471386325692</v>
      </c>
      <c r="J32" s="44">
        <f t="shared" si="3"/>
        <v>1246</v>
      </c>
    </row>
    <row r="33" spans="1:13" ht="15">
      <c r="A33" s="58">
        <v>32</v>
      </c>
      <c r="B33" s="59" t="s">
        <v>124</v>
      </c>
      <c r="C33" s="78">
        <v>58587</v>
      </c>
      <c r="D33" s="78">
        <v>64546</v>
      </c>
      <c r="E33" s="78">
        <v>63646</v>
      </c>
      <c r="F33" s="55">
        <f t="shared" si="0"/>
        <v>0.004539205330253469</v>
      </c>
      <c r="G33" s="55">
        <f t="shared" si="1"/>
        <v>0.08635021421134381</v>
      </c>
      <c r="H33" s="38">
        <f t="shared" si="2"/>
        <v>5059</v>
      </c>
      <c r="I33" s="56">
        <f t="shared" si="4"/>
        <v>0.006251768698151657</v>
      </c>
      <c r="J33" s="44">
        <f t="shared" si="3"/>
        <v>-900</v>
      </c>
      <c r="L33" s="5"/>
      <c r="M33" s="29"/>
    </row>
    <row r="34" spans="1:12" ht="15">
      <c r="A34" s="58">
        <v>33</v>
      </c>
      <c r="B34" s="59" t="s">
        <v>125</v>
      </c>
      <c r="C34" s="78">
        <v>206462</v>
      </c>
      <c r="D34" s="78">
        <v>226570</v>
      </c>
      <c r="E34" s="78">
        <v>229495</v>
      </c>
      <c r="F34" s="55">
        <f aca="true" t="shared" si="5" ref="F34:F65">E34/$E$83</f>
        <v>0.016367484637942995</v>
      </c>
      <c r="G34" s="55">
        <f aca="true" t="shared" si="6" ref="G34:G65">(E34-C34)/C34</f>
        <v>0.11156048086330657</v>
      </c>
      <c r="H34" s="38">
        <f aca="true" t="shared" si="7" ref="H34:H65">E34-C34</f>
        <v>23033</v>
      </c>
      <c r="I34" s="56">
        <f t="shared" si="4"/>
        <v>0.028463528053869758</v>
      </c>
      <c r="J34" s="44">
        <f aca="true" t="shared" si="8" ref="J34:J66">E34-D34</f>
        <v>2925</v>
      </c>
      <c r="L34" s="11"/>
    </row>
    <row r="35" spans="1:10" ht="15">
      <c r="A35" s="58">
        <v>34</v>
      </c>
      <c r="B35" s="59" t="s">
        <v>126</v>
      </c>
      <c r="C35" s="78">
        <v>3839139</v>
      </c>
      <c r="D35" s="78">
        <v>4017275</v>
      </c>
      <c r="E35" s="78">
        <v>4056809</v>
      </c>
      <c r="F35" s="55">
        <f t="shared" si="5"/>
        <v>0.28932987205197885</v>
      </c>
      <c r="G35" s="55">
        <f t="shared" si="6"/>
        <v>0.05669760850023925</v>
      </c>
      <c r="H35" s="38">
        <f t="shared" si="7"/>
        <v>217670</v>
      </c>
      <c r="I35" s="56">
        <f t="shared" si="4"/>
        <v>0.2689904116478891</v>
      </c>
      <c r="J35" s="44">
        <f t="shared" si="8"/>
        <v>39534</v>
      </c>
    </row>
    <row r="36" spans="1:10" ht="15">
      <c r="A36" s="58">
        <v>35</v>
      </c>
      <c r="B36" s="59" t="s">
        <v>127</v>
      </c>
      <c r="C36" s="78">
        <v>824681</v>
      </c>
      <c r="D36" s="78">
        <v>864362</v>
      </c>
      <c r="E36" s="78">
        <v>871420</v>
      </c>
      <c r="F36" s="55">
        <f t="shared" si="5"/>
        <v>0.06214929938864152</v>
      </c>
      <c r="G36" s="55">
        <f t="shared" si="6"/>
        <v>0.056675247762468156</v>
      </c>
      <c r="H36" s="38">
        <f t="shared" si="7"/>
        <v>46739</v>
      </c>
      <c r="I36" s="56">
        <f t="shared" si="4"/>
        <v>0.05775873041765374</v>
      </c>
      <c r="J36" s="44">
        <f t="shared" si="8"/>
        <v>7058</v>
      </c>
    </row>
    <row r="37" spans="1:10" ht="15">
      <c r="A37" s="58">
        <v>36</v>
      </c>
      <c r="B37" s="59" t="s">
        <v>128</v>
      </c>
      <c r="C37" s="78">
        <v>18275</v>
      </c>
      <c r="D37" s="78">
        <v>21631</v>
      </c>
      <c r="E37" s="78">
        <v>20820</v>
      </c>
      <c r="F37" s="55">
        <f t="shared" si="5"/>
        <v>0.0014848734402142668</v>
      </c>
      <c r="G37" s="55">
        <f t="shared" si="6"/>
        <v>0.13926128590971273</v>
      </c>
      <c r="H37" s="38">
        <f t="shared" si="7"/>
        <v>2545</v>
      </c>
      <c r="I37" s="56">
        <f t="shared" si="4"/>
        <v>0.0031450388094081765</v>
      </c>
      <c r="J37" s="44">
        <f t="shared" si="8"/>
        <v>-811</v>
      </c>
    </row>
    <row r="38" spans="1:10" ht="15">
      <c r="A38" s="58">
        <v>37</v>
      </c>
      <c r="B38" s="59" t="s">
        <v>129</v>
      </c>
      <c r="C38" s="78">
        <v>43569</v>
      </c>
      <c r="D38" s="78">
        <v>48111</v>
      </c>
      <c r="E38" s="78">
        <v>47716</v>
      </c>
      <c r="F38" s="55">
        <f t="shared" si="5"/>
        <v>0.0034030845856514867</v>
      </c>
      <c r="G38" s="55">
        <f t="shared" si="6"/>
        <v>0.09518235442631229</v>
      </c>
      <c r="H38" s="38">
        <f t="shared" si="7"/>
        <v>4147</v>
      </c>
      <c r="I38" s="56">
        <f t="shared" si="4"/>
        <v>0.005124744967628962</v>
      </c>
      <c r="J38" s="44">
        <f t="shared" si="8"/>
        <v>-395</v>
      </c>
    </row>
    <row r="39" spans="1:10" ht="15">
      <c r="A39" s="58">
        <v>38</v>
      </c>
      <c r="B39" s="59" t="s">
        <v>130</v>
      </c>
      <c r="C39" s="78">
        <v>212920</v>
      </c>
      <c r="D39" s="78">
        <v>223968</v>
      </c>
      <c r="E39" s="78">
        <v>228765</v>
      </c>
      <c r="F39" s="55">
        <f t="shared" si="5"/>
        <v>0.016315421352094944</v>
      </c>
      <c r="G39" s="55">
        <f t="shared" si="6"/>
        <v>0.07441762164193125</v>
      </c>
      <c r="H39" s="38">
        <f t="shared" si="7"/>
        <v>15845</v>
      </c>
      <c r="I39" s="56">
        <f t="shared" si="4"/>
        <v>0.019580801546197468</v>
      </c>
      <c r="J39" s="44">
        <f t="shared" si="8"/>
        <v>4797</v>
      </c>
    </row>
    <row r="40" spans="1:10" ht="15">
      <c r="A40" s="58">
        <v>39</v>
      </c>
      <c r="B40" s="59" t="s">
        <v>131</v>
      </c>
      <c r="C40" s="78">
        <v>61558</v>
      </c>
      <c r="D40" s="78">
        <v>65458</v>
      </c>
      <c r="E40" s="78">
        <v>65613</v>
      </c>
      <c r="F40" s="55">
        <f t="shared" si="5"/>
        <v>0.004679490923764586</v>
      </c>
      <c r="G40" s="55">
        <f t="shared" si="6"/>
        <v>0.06587283537476851</v>
      </c>
      <c r="H40" s="38">
        <f t="shared" si="7"/>
        <v>4055</v>
      </c>
      <c r="I40" s="56">
        <f t="shared" si="4"/>
        <v>0.005011053977269217</v>
      </c>
      <c r="J40" s="44">
        <f t="shared" si="8"/>
        <v>155</v>
      </c>
    </row>
    <row r="41" spans="1:10" ht="15">
      <c r="A41" s="58">
        <v>40</v>
      </c>
      <c r="B41" s="59" t="s">
        <v>132</v>
      </c>
      <c r="C41" s="78">
        <v>25952</v>
      </c>
      <c r="D41" s="78">
        <v>25911</v>
      </c>
      <c r="E41" s="78">
        <v>25757</v>
      </c>
      <c r="F41" s="55">
        <f t="shared" si="5"/>
        <v>0.0018369781556003299</v>
      </c>
      <c r="G41" s="55">
        <f t="shared" si="6"/>
        <v>-0.00751387176325524</v>
      </c>
      <c r="H41" s="38">
        <f t="shared" si="7"/>
        <v>-195</v>
      </c>
      <c r="I41" s="56">
        <f t="shared" si="4"/>
        <v>-0.00024097546869728662</v>
      </c>
      <c r="J41" s="44">
        <f t="shared" si="8"/>
        <v>-154</v>
      </c>
    </row>
    <row r="42" spans="1:10" ht="15">
      <c r="A42" s="58">
        <v>41</v>
      </c>
      <c r="B42" s="59" t="s">
        <v>133</v>
      </c>
      <c r="C42" s="78">
        <v>440095</v>
      </c>
      <c r="D42" s="78">
        <v>464219</v>
      </c>
      <c r="E42" s="78">
        <v>468354</v>
      </c>
      <c r="F42" s="55">
        <f t="shared" si="5"/>
        <v>0.03340280572613414</v>
      </c>
      <c r="G42" s="55">
        <f t="shared" si="6"/>
        <v>0.06421113623194992</v>
      </c>
      <c r="H42" s="38">
        <f t="shared" si="7"/>
        <v>28259</v>
      </c>
      <c r="I42" s="56">
        <f t="shared" si="4"/>
        <v>0.03492167061495704</v>
      </c>
      <c r="J42" s="44">
        <f t="shared" si="8"/>
        <v>4135</v>
      </c>
    </row>
    <row r="43" spans="1:10" ht="15">
      <c r="A43" s="58">
        <v>42</v>
      </c>
      <c r="B43" s="59" t="s">
        <v>134</v>
      </c>
      <c r="C43" s="78">
        <v>280096</v>
      </c>
      <c r="D43" s="78">
        <v>302771</v>
      </c>
      <c r="E43" s="78">
        <v>297550</v>
      </c>
      <c r="F43" s="55">
        <f t="shared" si="5"/>
        <v>0.02122113795080476</v>
      </c>
      <c r="G43" s="55">
        <f t="shared" si="6"/>
        <v>0.06231434936593168</v>
      </c>
      <c r="H43" s="38">
        <f t="shared" si="7"/>
        <v>17454</v>
      </c>
      <c r="I43" s="56">
        <f t="shared" si="4"/>
        <v>0.02156915810585867</v>
      </c>
      <c r="J43" s="44">
        <f t="shared" si="8"/>
        <v>-5221</v>
      </c>
    </row>
    <row r="44" spans="1:10" ht="15">
      <c r="A44" s="58">
        <v>43</v>
      </c>
      <c r="B44" s="59" t="s">
        <v>135</v>
      </c>
      <c r="C44" s="78">
        <v>79078</v>
      </c>
      <c r="D44" s="78">
        <v>83227</v>
      </c>
      <c r="E44" s="78">
        <v>83207</v>
      </c>
      <c r="F44" s="55">
        <f t="shared" si="5"/>
        <v>0.005934287432272262</v>
      </c>
      <c r="G44" s="55">
        <f t="shared" si="6"/>
        <v>0.05221426945547434</v>
      </c>
      <c r="H44" s="38">
        <f t="shared" si="7"/>
        <v>4129</v>
      </c>
      <c r="I44" s="56">
        <f t="shared" si="4"/>
        <v>0.005102501078210751</v>
      </c>
      <c r="J44" s="44">
        <f t="shared" si="8"/>
        <v>-20</v>
      </c>
    </row>
    <row r="45" spans="1:10" ht="15">
      <c r="A45" s="58">
        <v>44</v>
      </c>
      <c r="B45" s="59" t="s">
        <v>136</v>
      </c>
      <c r="C45" s="78">
        <v>88718</v>
      </c>
      <c r="D45" s="78">
        <v>90866</v>
      </c>
      <c r="E45" s="78">
        <v>91102</v>
      </c>
      <c r="F45" s="55">
        <f t="shared" si="5"/>
        <v>0.006497355434697412</v>
      </c>
      <c r="G45" s="55">
        <f t="shared" si="6"/>
        <v>0.026871660767826145</v>
      </c>
      <c r="H45" s="38">
        <f t="shared" si="7"/>
        <v>2384</v>
      </c>
      <c r="I45" s="56">
        <f t="shared" si="4"/>
        <v>0.002946079576278622</v>
      </c>
      <c r="J45" s="44">
        <f t="shared" si="8"/>
        <v>236</v>
      </c>
    </row>
    <row r="46" spans="1:10" ht="15">
      <c r="A46" s="58">
        <v>45</v>
      </c>
      <c r="B46" s="59" t="s">
        <v>137</v>
      </c>
      <c r="C46" s="78">
        <v>220736</v>
      </c>
      <c r="D46" s="78">
        <v>227783</v>
      </c>
      <c r="E46" s="78">
        <v>231227</v>
      </c>
      <c r="F46" s="55">
        <f t="shared" si="5"/>
        <v>0.01649101013258522</v>
      </c>
      <c r="G46" s="55">
        <f t="shared" si="6"/>
        <v>0.04752736300376921</v>
      </c>
      <c r="H46" s="38">
        <f t="shared" si="7"/>
        <v>10491</v>
      </c>
      <c r="I46" s="56">
        <f t="shared" si="4"/>
        <v>0.01296448021591402</v>
      </c>
      <c r="J46" s="44">
        <f t="shared" si="8"/>
        <v>3444</v>
      </c>
    </row>
    <row r="47" spans="1:10" ht="15">
      <c r="A47" s="58">
        <v>46</v>
      </c>
      <c r="B47" s="59" t="s">
        <v>138</v>
      </c>
      <c r="C47" s="78">
        <v>124367</v>
      </c>
      <c r="D47" s="78">
        <v>132690</v>
      </c>
      <c r="E47" s="78">
        <v>135199</v>
      </c>
      <c r="F47" s="55">
        <f t="shared" si="5"/>
        <v>0.009642334497767947</v>
      </c>
      <c r="G47" s="55">
        <f t="shared" si="6"/>
        <v>0.08709705950935538</v>
      </c>
      <c r="H47" s="38">
        <f t="shared" si="7"/>
        <v>10832</v>
      </c>
      <c r="I47" s="56">
        <f t="shared" si="4"/>
        <v>0.013385878343225686</v>
      </c>
      <c r="J47" s="44">
        <f t="shared" si="8"/>
        <v>2509</v>
      </c>
    </row>
    <row r="48" spans="1:10" ht="15">
      <c r="A48" s="58">
        <v>47</v>
      </c>
      <c r="B48" s="59" t="s">
        <v>139</v>
      </c>
      <c r="C48" s="78">
        <v>50931</v>
      </c>
      <c r="D48" s="78">
        <v>56034</v>
      </c>
      <c r="E48" s="78">
        <v>57002</v>
      </c>
      <c r="F48" s="55">
        <f t="shared" si="5"/>
        <v>0.004065358109466553</v>
      </c>
      <c r="G48" s="55">
        <f t="shared" si="6"/>
        <v>0.11920048693330192</v>
      </c>
      <c r="H48" s="38">
        <f t="shared" si="7"/>
        <v>6071</v>
      </c>
      <c r="I48" s="56">
        <f t="shared" si="4"/>
        <v>0.007502369592108857</v>
      </c>
      <c r="J48" s="44">
        <f t="shared" si="8"/>
        <v>968</v>
      </c>
    </row>
    <row r="49" spans="1:10" ht="15">
      <c r="A49" s="58">
        <v>48</v>
      </c>
      <c r="B49" s="59" t="s">
        <v>140</v>
      </c>
      <c r="C49" s="78">
        <v>218058</v>
      </c>
      <c r="D49" s="78">
        <v>232816</v>
      </c>
      <c r="E49" s="78">
        <v>230296</v>
      </c>
      <c r="F49" s="55">
        <f t="shared" si="5"/>
        <v>0.01642461161323654</v>
      </c>
      <c r="G49" s="55">
        <f t="shared" si="6"/>
        <v>0.056122682955910816</v>
      </c>
      <c r="H49" s="38">
        <f t="shared" si="7"/>
        <v>12238</v>
      </c>
      <c r="I49" s="56">
        <f t="shared" si="4"/>
        <v>0.015123373261114839</v>
      </c>
      <c r="J49" s="44">
        <f t="shared" si="8"/>
        <v>-2520</v>
      </c>
    </row>
    <row r="50" spans="1:10" ht="15">
      <c r="A50" s="58">
        <v>49</v>
      </c>
      <c r="B50" s="59" t="s">
        <v>141</v>
      </c>
      <c r="C50" s="78">
        <v>19748</v>
      </c>
      <c r="D50" s="78">
        <v>19188</v>
      </c>
      <c r="E50" s="78">
        <v>19588</v>
      </c>
      <c r="F50" s="55">
        <f t="shared" si="5"/>
        <v>0.0013970077303994744</v>
      </c>
      <c r="G50" s="55">
        <f t="shared" si="6"/>
        <v>-0.008102086287218958</v>
      </c>
      <c r="H50" s="38">
        <f t="shared" si="7"/>
        <v>-160</v>
      </c>
      <c r="I50" s="56">
        <f t="shared" si="4"/>
        <v>-0.00019772346149520952</v>
      </c>
      <c r="J50" s="44">
        <f t="shared" si="8"/>
        <v>400</v>
      </c>
    </row>
    <row r="51" spans="1:10" ht="15">
      <c r="A51" s="58">
        <v>50</v>
      </c>
      <c r="B51" s="59" t="s">
        <v>142</v>
      </c>
      <c r="C51" s="78">
        <v>38625</v>
      </c>
      <c r="D51" s="78">
        <v>40842</v>
      </c>
      <c r="E51" s="78">
        <v>41809</v>
      </c>
      <c r="F51" s="55">
        <f t="shared" si="5"/>
        <v>0.0029817998877002057</v>
      </c>
      <c r="G51" s="55">
        <f t="shared" si="6"/>
        <v>0.0824336569579288</v>
      </c>
      <c r="H51" s="38">
        <f t="shared" si="7"/>
        <v>3184</v>
      </c>
      <c r="I51" s="56">
        <f t="shared" si="4"/>
        <v>0.00393469688375467</v>
      </c>
      <c r="J51" s="44">
        <f t="shared" si="8"/>
        <v>967</v>
      </c>
    </row>
    <row r="52" spans="1:10" ht="15">
      <c r="A52" s="58">
        <v>51</v>
      </c>
      <c r="B52" s="59" t="s">
        <v>143</v>
      </c>
      <c r="C52" s="78">
        <v>36098</v>
      </c>
      <c r="D52" s="78">
        <v>39893</v>
      </c>
      <c r="E52" s="78">
        <v>40171</v>
      </c>
      <c r="F52" s="55">
        <f t="shared" si="5"/>
        <v>0.0028649784326055384</v>
      </c>
      <c r="G52" s="55">
        <f t="shared" si="6"/>
        <v>0.11283173583023991</v>
      </c>
      <c r="H52" s="38">
        <f t="shared" si="7"/>
        <v>4073</v>
      </c>
      <c r="I52" s="56">
        <f t="shared" si="4"/>
        <v>0.0050332978666874275</v>
      </c>
      <c r="J52" s="44">
        <f t="shared" si="8"/>
        <v>278</v>
      </c>
    </row>
    <row r="53" spans="1:10" ht="15">
      <c r="A53" s="58">
        <v>52</v>
      </c>
      <c r="B53" s="59" t="s">
        <v>144</v>
      </c>
      <c r="C53" s="78">
        <v>71236</v>
      </c>
      <c r="D53" s="78">
        <v>74280</v>
      </c>
      <c r="E53" s="78">
        <v>72295</v>
      </c>
      <c r="F53" s="55">
        <f t="shared" si="5"/>
        <v>0.005156048288198387</v>
      </c>
      <c r="G53" s="55">
        <f t="shared" si="6"/>
        <v>0.01486607894884609</v>
      </c>
      <c r="H53" s="38">
        <f t="shared" si="7"/>
        <v>1059</v>
      </c>
      <c r="I53" s="56">
        <f t="shared" si="4"/>
        <v>0.0013086821607714181</v>
      </c>
      <c r="J53" s="44">
        <f t="shared" si="8"/>
        <v>-1985</v>
      </c>
    </row>
    <row r="54" spans="1:10" ht="15">
      <c r="A54" s="58">
        <v>53</v>
      </c>
      <c r="B54" s="59" t="s">
        <v>145</v>
      </c>
      <c r="C54" s="78">
        <v>45164</v>
      </c>
      <c r="D54" s="78">
        <v>48034</v>
      </c>
      <c r="E54" s="78">
        <v>49092</v>
      </c>
      <c r="F54" s="55">
        <f t="shared" si="5"/>
        <v>0.0035012203134965796</v>
      </c>
      <c r="G54" s="55">
        <f t="shared" si="6"/>
        <v>0.08697192454167035</v>
      </c>
      <c r="H54" s="38">
        <f t="shared" si="7"/>
        <v>3928</v>
      </c>
      <c r="I54" s="56">
        <f t="shared" si="4"/>
        <v>0.004854110979707394</v>
      </c>
      <c r="J54" s="44">
        <f t="shared" si="8"/>
        <v>1058</v>
      </c>
    </row>
    <row r="55" spans="1:10" ht="15">
      <c r="A55" s="58">
        <v>54</v>
      </c>
      <c r="B55" s="59" t="s">
        <v>146</v>
      </c>
      <c r="C55" s="78">
        <v>158726</v>
      </c>
      <c r="D55" s="78">
        <v>171872</v>
      </c>
      <c r="E55" s="78">
        <v>170688</v>
      </c>
      <c r="F55" s="55">
        <f t="shared" si="5"/>
        <v>0.012173394705249413</v>
      </c>
      <c r="G55" s="55">
        <f t="shared" si="6"/>
        <v>0.07536257449945188</v>
      </c>
      <c r="H55" s="38">
        <f t="shared" si="7"/>
        <v>11962</v>
      </c>
      <c r="I55" s="56">
        <f t="shared" si="4"/>
        <v>0.014782300290035603</v>
      </c>
      <c r="J55" s="44">
        <f t="shared" si="8"/>
        <v>-1184</v>
      </c>
    </row>
    <row r="56" spans="1:10" ht="15">
      <c r="A56" s="58">
        <v>55</v>
      </c>
      <c r="B56" s="59" t="s">
        <v>147</v>
      </c>
      <c r="C56" s="78">
        <v>146164</v>
      </c>
      <c r="D56" s="78">
        <v>154367</v>
      </c>
      <c r="E56" s="78">
        <v>152856</v>
      </c>
      <c r="F56" s="55">
        <f t="shared" si="5"/>
        <v>0.010901624139163879</v>
      </c>
      <c r="G56" s="55">
        <f t="shared" si="6"/>
        <v>0.045784187624859744</v>
      </c>
      <c r="H56" s="38">
        <f t="shared" si="7"/>
        <v>6692</v>
      </c>
      <c r="I56" s="56">
        <f t="shared" si="4"/>
        <v>0.008269783777037139</v>
      </c>
      <c r="J56" s="44">
        <f t="shared" si="8"/>
        <v>-1511</v>
      </c>
    </row>
    <row r="57" spans="1:10" ht="15">
      <c r="A57" s="58">
        <v>56</v>
      </c>
      <c r="B57" s="59" t="s">
        <v>148</v>
      </c>
      <c r="C57" s="78">
        <v>18686</v>
      </c>
      <c r="D57" s="78">
        <v>19800</v>
      </c>
      <c r="E57" s="78">
        <v>20067</v>
      </c>
      <c r="F57" s="55">
        <f t="shared" si="5"/>
        <v>0.0014311698042641543</v>
      </c>
      <c r="G57" s="55">
        <f t="shared" si="6"/>
        <v>0.07390559777373434</v>
      </c>
      <c r="H57" s="38">
        <f t="shared" si="7"/>
        <v>1381</v>
      </c>
      <c r="I57" s="56">
        <f t="shared" si="4"/>
        <v>0.0017066006270305273</v>
      </c>
      <c r="J57" s="44">
        <f t="shared" si="8"/>
        <v>267</v>
      </c>
    </row>
    <row r="58" spans="1:10" ht="15">
      <c r="A58" s="58">
        <v>57</v>
      </c>
      <c r="B58" s="59" t="s">
        <v>149</v>
      </c>
      <c r="C58" s="78">
        <v>21227</v>
      </c>
      <c r="D58" s="78">
        <v>23148</v>
      </c>
      <c r="E58" s="78">
        <v>23731</v>
      </c>
      <c r="F58" s="55">
        <f t="shared" si="5"/>
        <v>0.0016924847074795758</v>
      </c>
      <c r="G58" s="55">
        <f t="shared" si="6"/>
        <v>0.1179629716870024</v>
      </c>
      <c r="H58" s="38">
        <f t="shared" si="7"/>
        <v>2504</v>
      </c>
      <c r="I58" s="56">
        <f t="shared" si="4"/>
        <v>0.0030943721724000293</v>
      </c>
      <c r="J58" s="44">
        <f t="shared" si="8"/>
        <v>583</v>
      </c>
    </row>
    <row r="59" spans="1:10" ht="15">
      <c r="A59" s="58">
        <v>58</v>
      </c>
      <c r="B59" s="59" t="s">
        <v>150</v>
      </c>
      <c r="C59" s="78">
        <v>73543</v>
      </c>
      <c r="D59" s="78">
        <v>79945</v>
      </c>
      <c r="E59" s="78">
        <v>81094</v>
      </c>
      <c r="F59" s="55">
        <f t="shared" si="5"/>
        <v>0.005783589181591535</v>
      </c>
      <c r="G59" s="55">
        <f t="shared" si="6"/>
        <v>0.10267462572916525</v>
      </c>
      <c r="H59" s="38">
        <f t="shared" si="7"/>
        <v>7551</v>
      </c>
      <c r="I59" s="56">
        <f t="shared" si="4"/>
        <v>0.009331311610939546</v>
      </c>
      <c r="J59" s="44">
        <f t="shared" si="8"/>
        <v>1149</v>
      </c>
    </row>
    <row r="60" spans="1:10" ht="15">
      <c r="A60" s="58">
        <v>59</v>
      </c>
      <c r="B60" s="59" t="s">
        <v>151</v>
      </c>
      <c r="C60" s="78">
        <v>235490</v>
      </c>
      <c r="D60" s="78">
        <v>245366</v>
      </c>
      <c r="E60" s="78">
        <v>249312</v>
      </c>
      <c r="F60" s="55">
        <f t="shared" si="5"/>
        <v>0.017780824549793434</v>
      </c>
      <c r="G60" s="55">
        <f t="shared" si="6"/>
        <v>0.058694636714934814</v>
      </c>
      <c r="H60" s="38">
        <f t="shared" si="7"/>
        <v>13822</v>
      </c>
      <c r="I60" s="56">
        <f t="shared" si="4"/>
        <v>0.017080835529917415</v>
      </c>
      <c r="J60" s="44">
        <f t="shared" si="8"/>
        <v>3946</v>
      </c>
    </row>
    <row r="61" spans="1:10" ht="15">
      <c r="A61" s="58">
        <v>60</v>
      </c>
      <c r="B61" s="59" t="s">
        <v>152</v>
      </c>
      <c r="C61" s="78">
        <v>50693</v>
      </c>
      <c r="D61" s="78">
        <v>54199</v>
      </c>
      <c r="E61" s="78">
        <v>52260</v>
      </c>
      <c r="F61" s="55">
        <f t="shared" si="5"/>
        <v>0.0037271607101631884</v>
      </c>
      <c r="G61" s="55">
        <f t="shared" si="6"/>
        <v>0.03091156569940623</v>
      </c>
      <c r="H61" s="38">
        <f t="shared" si="7"/>
        <v>1567</v>
      </c>
      <c r="I61" s="56">
        <f t="shared" si="4"/>
        <v>0.0019364541510187084</v>
      </c>
      <c r="J61" s="44">
        <f t="shared" si="8"/>
        <v>-1939</v>
      </c>
    </row>
    <row r="62" spans="1:10" ht="15">
      <c r="A62" s="58">
        <v>61</v>
      </c>
      <c r="B62" s="59" t="s">
        <v>153</v>
      </c>
      <c r="C62" s="78">
        <v>112754</v>
      </c>
      <c r="D62" s="78">
        <v>119612</v>
      </c>
      <c r="E62" s="78">
        <v>118659</v>
      </c>
      <c r="F62" s="55">
        <f t="shared" si="5"/>
        <v>0.008462708815676498</v>
      </c>
      <c r="G62" s="55">
        <f t="shared" si="6"/>
        <v>0.05237064760451957</v>
      </c>
      <c r="H62" s="38">
        <f t="shared" si="7"/>
        <v>5905</v>
      </c>
      <c r="I62" s="56">
        <f t="shared" si="4"/>
        <v>0.007297231500807576</v>
      </c>
      <c r="J62" s="44">
        <f t="shared" si="8"/>
        <v>-953</v>
      </c>
    </row>
    <row r="63" spans="1:10" ht="15">
      <c r="A63" s="58">
        <v>62</v>
      </c>
      <c r="B63" s="59" t="s">
        <v>154</v>
      </c>
      <c r="C63" s="78">
        <v>7893</v>
      </c>
      <c r="D63" s="78">
        <v>9329</v>
      </c>
      <c r="E63" s="78">
        <v>8034</v>
      </c>
      <c r="F63" s="55">
        <f t="shared" si="5"/>
        <v>0.0005729814226071768</v>
      </c>
      <c r="G63" s="55">
        <f t="shared" si="6"/>
        <v>0.017863930064614217</v>
      </c>
      <c r="H63" s="38">
        <f t="shared" si="7"/>
        <v>141</v>
      </c>
      <c r="I63" s="56">
        <f t="shared" si="4"/>
        <v>0.0001742438004426534</v>
      </c>
      <c r="J63" s="44">
        <f t="shared" si="8"/>
        <v>-1295</v>
      </c>
    </row>
    <row r="64" spans="1:10" ht="15">
      <c r="A64" s="58">
        <v>63</v>
      </c>
      <c r="B64" s="59" t="s">
        <v>155</v>
      </c>
      <c r="C64" s="78">
        <v>102685</v>
      </c>
      <c r="D64" s="78">
        <v>109233</v>
      </c>
      <c r="E64" s="78">
        <v>111046</v>
      </c>
      <c r="F64" s="55">
        <f t="shared" si="5"/>
        <v>0.007919752931894019</v>
      </c>
      <c r="G64" s="55">
        <f t="shared" si="6"/>
        <v>0.08142377172907435</v>
      </c>
      <c r="H64" s="38">
        <f t="shared" si="7"/>
        <v>8361</v>
      </c>
      <c r="I64" s="56">
        <f t="shared" si="4"/>
        <v>0.010332286634759043</v>
      </c>
      <c r="J64" s="44">
        <f t="shared" si="8"/>
        <v>1813</v>
      </c>
    </row>
    <row r="65" spans="1:10" ht="15">
      <c r="A65" s="58">
        <v>64</v>
      </c>
      <c r="B65" s="59" t="s">
        <v>156</v>
      </c>
      <c r="C65" s="78">
        <v>55399</v>
      </c>
      <c r="D65" s="78">
        <v>59553</v>
      </c>
      <c r="E65" s="78">
        <v>60955</v>
      </c>
      <c r="F65" s="55">
        <f t="shared" si="5"/>
        <v>0.00434728436831223</v>
      </c>
      <c r="G65" s="55">
        <f t="shared" si="6"/>
        <v>0.10029061896424123</v>
      </c>
      <c r="H65" s="38">
        <f t="shared" si="7"/>
        <v>5556</v>
      </c>
      <c r="I65" s="56">
        <f t="shared" si="4"/>
        <v>0.006865947200421151</v>
      </c>
      <c r="J65" s="44">
        <f t="shared" si="8"/>
        <v>1402</v>
      </c>
    </row>
    <row r="66" spans="1:10" ht="15">
      <c r="A66" s="58">
        <v>65</v>
      </c>
      <c r="B66" s="59" t="s">
        <v>157</v>
      </c>
      <c r="C66" s="78">
        <v>56858</v>
      </c>
      <c r="D66" s="78">
        <v>63053</v>
      </c>
      <c r="E66" s="78">
        <v>62987</v>
      </c>
      <c r="F66" s="55">
        <f aca="true" t="shared" si="9" ref="F66:F83">E66/$E$83</f>
        <v>0.004492205733850914</v>
      </c>
      <c r="G66" s="55">
        <f aca="true" t="shared" si="10" ref="G66:G83">(E66-C66)/C66</f>
        <v>0.10779485736395934</v>
      </c>
      <c r="H66" s="38">
        <f aca="true" t="shared" si="11" ref="H66:H83">E66-C66</f>
        <v>6129</v>
      </c>
      <c r="I66" s="56">
        <f t="shared" si="4"/>
        <v>0.00757404434690087</v>
      </c>
      <c r="J66" s="44">
        <f t="shared" si="8"/>
        <v>-66</v>
      </c>
    </row>
    <row r="67" spans="1:10" ht="15">
      <c r="A67" s="58">
        <v>66</v>
      </c>
      <c r="B67" s="59" t="s">
        <v>158</v>
      </c>
      <c r="C67" s="78">
        <v>35689</v>
      </c>
      <c r="D67" s="78">
        <v>37832</v>
      </c>
      <c r="E67" s="78">
        <v>39067</v>
      </c>
      <c r="F67" s="55">
        <f t="shared" si="9"/>
        <v>0.0027862416277065686</v>
      </c>
      <c r="G67" s="55">
        <f t="shared" si="10"/>
        <v>0.09465101291714534</v>
      </c>
      <c r="H67" s="38">
        <f t="shared" si="11"/>
        <v>3378</v>
      </c>
      <c r="I67" s="56">
        <f aca="true" t="shared" si="12" ref="I67:I83">H67/$H$83</f>
        <v>0.004174436580817611</v>
      </c>
      <c r="J67" s="44">
        <f aca="true" t="shared" si="13" ref="J67:J83">E67-D67</f>
        <v>1235</v>
      </c>
    </row>
    <row r="68" spans="1:10" ht="15">
      <c r="A68" s="58">
        <v>67</v>
      </c>
      <c r="B68" s="59" t="s">
        <v>159</v>
      </c>
      <c r="C68" s="78">
        <v>84256</v>
      </c>
      <c r="D68" s="78">
        <v>81136</v>
      </c>
      <c r="E68" s="78">
        <v>88724</v>
      </c>
      <c r="F68" s="55">
        <f t="shared" si="9"/>
        <v>0.006327757498058147</v>
      </c>
      <c r="G68" s="55">
        <f t="shared" si="10"/>
        <v>0.053028864413216865</v>
      </c>
      <c r="H68" s="38">
        <f t="shared" si="11"/>
        <v>4468</v>
      </c>
      <c r="I68" s="56">
        <f t="shared" si="12"/>
        <v>0.0055214276622537264</v>
      </c>
      <c r="J68" s="44">
        <f t="shared" si="13"/>
        <v>7588</v>
      </c>
    </row>
    <row r="69" spans="1:10" ht="15">
      <c r="A69" s="58">
        <v>68</v>
      </c>
      <c r="B69" s="59" t="s">
        <v>160</v>
      </c>
      <c r="C69" s="78">
        <v>40298</v>
      </c>
      <c r="D69" s="78">
        <v>44651</v>
      </c>
      <c r="E69" s="78">
        <v>45814</v>
      </c>
      <c r="F69" s="55">
        <f t="shared" si="9"/>
        <v>0.0032674347641679356</v>
      </c>
      <c r="G69" s="55">
        <f t="shared" si="10"/>
        <v>0.13688024219564246</v>
      </c>
      <c r="H69" s="38">
        <f t="shared" si="11"/>
        <v>5516</v>
      </c>
      <c r="I69" s="56">
        <f t="shared" si="12"/>
        <v>0.006816516335047348</v>
      </c>
      <c r="J69" s="44">
        <f t="shared" si="13"/>
        <v>1163</v>
      </c>
    </row>
    <row r="70" spans="1:10" ht="15">
      <c r="A70" s="58">
        <v>69</v>
      </c>
      <c r="B70" s="59" t="s">
        <v>161</v>
      </c>
      <c r="C70" s="78">
        <v>7240</v>
      </c>
      <c r="D70" s="78">
        <v>7867</v>
      </c>
      <c r="E70" s="78">
        <v>7903</v>
      </c>
      <c r="F70" s="55">
        <f t="shared" si="9"/>
        <v>0.0005636385589823896</v>
      </c>
      <c r="G70" s="55">
        <f t="shared" si="10"/>
        <v>0.09157458563535911</v>
      </c>
      <c r="H70" s="38">
        <f t="shared" si="11"/>
        <v>663</v>
      </c>
      <c r="I70" s="56">
        <f t="shared" si="12"/>
        <v>0.0008193165935707745</v>
      </c>
      <c r="J70" s="44">
        <f t="shared" si="13"/>
        <v>36</v>
      </c>
    </row>
    <row r="71" spans="1:10" ht="15">
      <c r="A71" s="58">
        <v>70</v>
      </c>
      <c r="B71" s="59" t="s">
        <v>162</v>
      </c>
      <c r="C71" s="78">
        <v>39830</v>
      </c>
      <c r="D71" s="78">
        <v>42146</v>
      </c>
      <c r="E71" s="78">
        <v>43506</v>
      </c>
      <c r="F71" s="55">
        <f t="shared" si="9"/>
        <v>0.0031028291974045095</v>
      </c>
      <c r="G71" s="55">
        <f t="shared" si="10"/>
        <v>0.09229224202862164</v>
      </c>
      <c r="H71" s="38">
        <f t="shared" si="11"/>
        <v>3676</v>
      </c>
      <c r="I71" s="56">
        <f t="shared" si="12"/>
        <v>0.0045426965278524386</v>
      </c>
      <c r="J71" s="44">
        <f t="shared" si="13"/>
        <v>1360</v>
      </c>
    </row>
    <row r="72" spans="1:10" ht="15">
      <c r="A72" s="58">
        <v>71</v>
      </c>
      <c r="B72" s="59" t="s">
        <v>163</v>
      </c>
      <c r="C72" s="78">
        <v>31067</v>
      </c>
      <c r="D72" s="78">
        <v>35032</v>
      </c>
      <c r="E72" s="78">
        <v>36467</v>
      </c>
      <c r="F72" s="55">
        <f t="shared" si="9"/>
        <v>0.0026008107466039226</v>
      </c>
      <c r="G72" s="55">
        <f t="shared" si="10"/>
        <v>0.17381787749058486</v>
      </c>
      <c r="H72" s="38">
        <f t="shared" si="11"/>
        <v>5400</v>
      </c>
      <c r="I72" s="56">
        <f t="shared" si="12"/>
        <v>0.006673166825463321</v>
      </c>
      <c r="J72" s="44">
        <f t="shared" si="13"/>
        <v>1435</v>
      </c>
    </row>
    <row r="73" spans="1:10" ht="15">
      <c r="A73" s="58">
        <v>72</v>
      </c>
      <c r="B73" s="59" t="s">
        <v>164</v>
      </c>
      <c r="C73" s="78">
        <v>41812</v>
      </c>
      <c r="D73" s="78">
        <v>43498</v>
      </c>
      <c r="E73" s="78">
        <v>43330</v>
      </c>
      <c r="F73" s="55">
        <f t="shared" si="9"/>
        <v>0.0030902769531452536</v>
      </c>
      <c r="G73" s="55">
        <f t="shared" si="10"/>
        <v>0.03630536688032144</v>
      </c>
      <c r="H73" s="38">
        <f t="shared" si="11"/>
        <v>1518</v>
      </c>
      <c r="I73" s="56">
        <f t="shared" si="12"/>
        <v>0.0018759013409358003</v>
      </c>
      <c r="J73" s="44">
        <f t="shared" si="13"/>
        <v>-168</v>
      </c>
    </row>
    <row r="74" spans="1:10" ht="15">
      <c r="A74" s="58">
        <v>73</v>
      </c>
      <c r="B74" s="59" t="s">
        <v>165</v>
      </c>
      <c r="C74" s="78">
        <v>25424</v>
      </c>
      <c r="D74" s="78">
        <v>26558</v>
      </c>
      <c r="E74" s="78">
        <v>25949</v>
      </c>
      <c r="F74" s="55">
        <f t="shared" si="9"/>
        <v>0.0018506715129740637</v>
      </c>
      <c r="G74" s="55">
        <f t="shared" si="10"/>
        <v>0.02064977973568282</v>
      </c>
      <c r="H74" s="38">
        <f t="shared" si="11"/>
        <v>525</v>
      </c>
      <c r="I74" s="56">
        <f t="shared" si="12"/>
        <v>0.0006487801080311562</v>
      </c>
      <c r="J74" s="44">
        <f t="shared" si="13"/>
        <v>-609</v>
      </c>
    </row>
    <row r="75" spans="1:10" ht="15">
      <c r="A75" s="58">
        <v>74</v>
      </c>
      <c r="B75" s="59" t="s">
        <v>166</v>
      </c>
      <c r="C75" s="78">
        <v>27407</v>
      </c>
      <c r="D75" s="78">
        <v>27927</v>
      </c>
      <c r="E75" s="78">
        <v>29068</v>
      </c>
      <c r="F75" s="55">
        <f t="shared" si="9"/>
        <v>0.0020731172507275843</v>
      </c>
      <c r="G75" s="55">
        <f t="shared" si="10"/>
        <v>0.060604954938519355</v>
      </c>
      <c r="H75" s="38">
        <f t="shared" si="11"/>
        <v>1661</v>
      </c>
      <c r="I75" s="56">
        <f t="shared" si="12"/>
        <v>0.002052616684647144</v>
      </c>
      <c r="J75" s="44">
        <f t="shared" si="13"/>
        <v>1141</v>
      </c>
    </row>
    <row r="76" spans="1:10" ht="15">
      <c r="A76" s="58">
        <v>75</v>
      </c>
      <c r="B76" s="59" t="s">
        <v>167</v>
      </c>
      <c r="C76" s="78">
        <v>6882</v>
      </c>
      <c r="D76" s="78">
        <v>8919</v>
      </c>
      <c r="E76" s="78">
        <v>9218</v>
      </c>
      <c r="F76" s="55">
        <f t="shared" si="9"/>
        <v>0.0006574237930785356</v>
      </c>
      <c r="G76" s="55">
        <f t="shared" si="10"/>
        <v>0.33943621040395233</v>
      </c>
      <c r="H76" s="38">
        <f t="shared" si="11"/>
        <v>2336</v>
      </c>
      <c r="I76" s="56">
        <f t="shared" si="12"/>
        <v>0.0028867625378300593</v>
      </c>
      <c r="J76" s="44">
        <f t="shared" si="13"/>
        <v>299</v>
      </c>
    </row>
    <row r="77" spans="1:10" ht="15">
      <c r="A77" s="58">
        <v>76</v>
      </c>
      <c r="B77" s="59" t="s">
        <v>168</v>
      </c>
      <c r="C77" s="78">
        <v>12158</v>
      </c>
      <c r="D77" s="78">
        <v>13419</v>
      </c>
      <c r="E77" s="78">
        <v>12788</v>
      </c>
      <c r="F77" s="55">
        <f t="shared" si="9"/>
        <v>0.0009120346567463998</v>
      </c>
      <c r="G77" s="55">
        <f t="shared" si="10"/>
        <v>0.05181773317979931</v>
      </c>
      <c r="H77" s="38">
        <f t="shared" si="11"/>
        <v>630</v>
      </c>
      <c r="I77" s="56">
        <f t="shared" si="12"/>
        <v>0.0007785361296373876</v>
      </c>
      <c r="J77" s="44">
        <f t="shared" si="13"/>
        <v>-631</v>
      </c>
    </row>
    <row r="78" spans="1:10" ht="15">
      <c r="A78" s="58">
        <v>77</v>
      </c>
      <c r="B78" s="59" t="s">
        <v>169</v>
      </c>
      <c r="C78" s="78">
        <v>44026</v>
      </c>
      <c r="D78" s="78">
        <v>51014</v>
      </c>
      <c r="E78" s="78">
        <v>52078</v>
      </c>
      <c r="F78" s="55">
        <f t="shared" si="9"/>
        <v>0.0037141805484860032</v>
      </c>
      <c r="G78" s="55">
        <f t="shared" si="10"/>
        <v>0.18289192749738792</v>
      </c>
      <c r="H78" s="38">
        <f t="shared" si="11"/>
        <v>8052</v>
      </c>
      <c r="I78" s="56">
        <f t="shared" si="12"/>
        <v>0.009950433199746419</v>
      </c>
      <c r="J78" s="44">
        <f t="shared" si="13"/>
        <v>1064</v>
      </c>
    </row>
    <row r="79" spans="1:10" ht="15">
      <c r="A79" s="58">
        <v>78</v>
      </c>
      <c r="B79" s="59" t="s">
        <v>170</v>
      </c>
      <c r="C79" s="78">
        <v>39022</v>
      </c>
      <c r="D79" s="78">
        <v>42086</v>
      </c>
      <c r="E79" s="78">
        <v>43157</v>
      </c>
      <c r="F79" s="55">
        <f t="shared" si="9"/>
        <v>0.003077938667594962</v>
      </c>
      <c r="G79" s="55">
        <f t="shared" si="10"/>
        <v>0.10596586540925632</v>
      </c>
      <c r="H79" s="38">
        <f t="shared" si="11"/>
        <v>4135</v>
      </c>
      <c r="I79" s="56">
        <f t="shared" si="12"/>
        <v>0.005109915708016821</v>
      </c>
      <c r="J79" s="44">
        <f t="shared" si="13"/>
        <v>1071</v>
      </c>
    </row>
    <row r="80" spans="1:10" ht="15">
      <c r="A80" s="58">
        <v>79</v>
      </c>
      <c r="B80" s="59" t="s">
        <v>171</v>
      </c>
      <c r="C80" s="78">
        <v>11167</v>
      </c>
      <c r="D80" s="78">
        <v>12198</v>
      </c>
      <c r="E80" s="78">
        <v>11961</v>
      </c>
      <c r="F80" s="55">
        <f t="shared" si="9"/>
        <v>0.0008530533726418273</v>
      </c>
      <c r="G80" s="55">
        <f t="shared" si="10"/>
        <v>0.0711023551535775</v>
      </c>
      <c r="H80" s="38">
        <f t="shared" si="11"/>
        <v>794</v>
      </c>
      <c r="I80" s="56">
        <f t="shared" si="12"/>
        <v>0.0009812026776699772</v>
      </c>
      <c r="J80" s="44">
        <f t="shared" si="13"/>
        <v>-237</v>
      </c>
    </row>
    <row r="81" spans="1:10" ht="15">
      <c r="A81" s="58">
        <v>80</v>
      </c>
      <c r="B81" s="59" t="s">
        <v>172</v>
      </c>
      <c r="C81" s="78">
        <v>47575</v>
      </c>
      <c r="D81" s="78">
        <v>48617</v>
      </c>
      <c r="E81" s="78">
        <v>47820</v>
      </c>
      <c r="F81" s="55">
        <f t="shared" si="9"/>
        <v>0.0034105018208955926</v>
      </c>
      <c r="G81" s="55">
        <f t="shared" si="10"/>
        <v>0.005149763531266421</v>
      </c>
      <c r="H81" s="38">
        <f t="shared" si="11"/>
        <v>245</v>
      </c>
      <c r="I81" s="56">
        <f t="shared" si="12"/>
        <v>0.0003027640504145396</v>
      </c>
      <c r="J81" s="44">
        <f t="shared" si="13"/>
        <v>-797</v>
      </c>
    </row>
    <row r="82" spans="1:10" ht="15">
      <c r="A82" s="58">
        <v>81</v>
      </c>
      <c r="B82" s="59" t="s">
        <v>173</v>
      </c>
      <c r="C82" s="78">
        <v>67860</v>
      </c>
      <c r="D82" s="78">
        <v>76147</v>
      </c>
      <c r="E82" s="78">
        <v>69775</v>
      </c>
      <c r="F82" s="55">
        <f t="shared" si="9"/>
        <v>0.00497632297266813</v>
      </c>
      <c r="G82" s="55">
        <f t="shared" si="10"/>
        <v>0.028219864426760978</v>
      </c>
      <c r="H82" s="38">
        <f t="shared" si="11"/>
        <v>1915</v>
      </c>
      <c r="I82" s="56">
        <f t="shared" si="12"/>
        <v>0.002366502679770789</v>
      </c>
      <c r="J82" s="44">
        <f t="shared" si="13"/>
        <v>-6372</v>
      </c>
    </row>
    <row r="83" spans="1:10" s="13" customFormat="1" ht="15">
      <c r="A83" s="194" t="s">
        <v>174</v>
      </c>
      <c r="B83" s="194"/>
      <c r="C83" s="102">
        <v>13212186</v>
      </c>
      <c r="D83" s="102">
        <v>13891275</v>
      </c>
      <c r="E83" s="102">
        <v>14021397</v>
      </c>
      <c r="F83" s="55">
        <f t="shared" si="9"/>
        <v>1</v>
      </c>
      <c r="G83" s="55">
        <f t="shared" si="10"/>
        <v>0.061247321222998224</v>
      </c>
      <c r="H83" s="38">
        <f t="shared" si="11"/>
        <v>809211</v>
      </c>
      <c r="I83" s="56">
        <f t="shared" si="12"/>
        <v>1</v>
      </c>
      <c r="J83" s="44">
        <f t="shared" si="13"/>
        <v>130122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84"/>
  <sheetViews>
    <sheetView workbookViewId="0" topLeftCell="A1">
      <pane ySplit="1" topLeftCell="A67" activePane="bottomLeft" state="frozen"/>
      <selection pane="topLeft" activeCell="W1" sqref="W1"/>
      <selection pane="bottomLeft" activeCell="G2" sqref="G2:G82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3.5742187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3.140625" style="9" customWidth="1"/>
    <col min="11" max="16384" width="9.140625" style="9" customWidth="1"/>
  </cols>
  <sheetData>
    <row r="1" spans="1:10" ht="43.5">
      <c r="A1" s="26" t="s">
        <v>92</v>
      </c>
      <c r="B1" s="26" t="s">
        <v>175</v>
      </c>
      <c r="C1" s="4">
        <v>41852</v>
      </c>
      <c r="D1" s="4">
        <v>42186</v>
      </c>
      <c r="E1" s="4">
        <v>42217</v>
      </c>
      <c r="F1" s="89" t="s">
        <v>334</v>
      </c>
      <c r="G1" s="19" t="s">
        <v>338</v>
      </c>
      <c r="H1" s="1" t="s">
        <v>339</v>
      </c>
      <c r="I1" s="1" t="s">
        <v>336</v>
      </c>
      <c r="J1" s="52" t="s">
        <v>340</v>
      </c>
    </row>
    <row r="2" spans="1:22" ht="15">
      <c r="A2" s="58">
        <v>1</v>
      </c>
      <c r="B2" s="59" t="s">
        <v>93</v>
      </c>
      <c r="C2" s="78">
        <v>51230</v>
      </c>
      <c r="D2" s="78">
        <v>52089</v>
      </c>
      <c r="E2" s="81">
        <v>52430</v>
      </c>
      <c r="F2" s="55">
        <f aca="true" t="shared" si="0" ref="F2:F33">E2/$E$83</f>
        <v>0.02597286793864201</v>
      </c>
      <c r="G2" s="69">
        <f aca="true" t="shared" si="1" ref="G2:G33">(E2-C2)/C2</f>
        <v>0.023423775131758737</v>
      </c>
      <c r="H2" s="38">
        <f aca="true" t="shared" si="2" ref="H2:H33">E2-C2</f>
        <v>1200</v>
      </c>
      <c r="I2" s="56">
        <f>H2/$H$83</f>
        <v>0.03448573152858005</v>
      </c>
      <c r="J2" s="44">
        <f aca="true" t="shared" si="3" ref="J2:J33">E2-D2</f>
        <v>341</v>
      </c>
      <c r="L2" s="125" t="s">
        <v>146</v>
      </c>
      <c r="M2" s="124">
        <v>0.036675707403959035</v>
      </c>
      <c r="T2" s="5"/>
      <c r="U2" s="36"/>
      <c r="V2" s="12"/>
    </row>
    <row r="3" spans="1:22" ht="15">
      <c r="A3" s="58">
        <v>2</v>
      </c>
      <c r="B3" s="59" t="s">
        <v>94</v>
      </c>
      <c r="C3" s="78">
        <v>10894</v>
      </c>
      <c r="D3" s="78">
        <v>11307</v>
      </c>
      <c r="E3" s="81">
        <v>11389</v>
      </c>
      <c r="F3" s="55">
        <f t="shared" si="0"/>
        <v>0.005641903355964025</v>
      </c>
      <c r="G3" s="69">
        <f t="shared" si="1"/>
        <v>0.045437855700385534</v>
      </c>
      <c r="H3" s="38">
        <f t="shared" si="2"/>
        <v>495</v>
      </c>
      <c r="I3" s="56">
        <f aca="true" t="shared" si="4" ref="I3:I66">H3/$H$83</f>
        <v>0.014225364255539271</v>
      </c>
      <c r="J3" s="44">
        <f t="shared" si="3"/>
        <v>82</v>
      </c>
      <c r="L3" s="125" t="s">
        <v>126</v>
      </c>
      <c r="M3" s="124">
        <v>0.037122050781697905</v>
      </c>
      <c r="T3" s="5"/>
      <c r="U3" s="36"/>
      <c r="V3" s="12"/>
    </row>
    <row r="4" spans="1:22" ht="15">
      <c r="A4" s="58">
        <v>3</v>
      </c>
      <c r="B4" s="59" t="s">
        <v>95</v>
      </c>
      <c r="C4" s="78">
        <v>16632</v>
      </c>
      <c r="D4" s="78">
        <v>16958</v>
      </c>
      <c r="E4" s="81">
        <v>17045</v>
      </c>
      <c r="F4" s="55">
        <f t="shared" si="0"/>
        <v>0.008443782834525139</v>
      </c>
      <c r="G4" s="69">
        <f t="shared" si="1"/>
        <v>0.024831649831649833</v>
      </c>
      <c r="H4" s="38">
        <f t="shared" si="2"/>
        <v>413</v>
      </c>
      <c r="I4" s="56">
        <f t="shared" si="4"/>
        <v>0.011868839267752966</v>
      </c>
      <c r="J4" s="44">
        <f t="shared" si="3"/>
        <v>87</v>
      </c>
      <c r="L4" s="125" t="s">
        <v>133</v>
      </c>
      <c r="M4" s="124">
        <v>0.038291520753200525</v>
      </c>
      <c r="T4" s="5"/>
      <c r="U4" s="36"/>
      <c r="V4" s="12"/>
    </row>
    <row r="5" spans="1:22" ht="15">
      <c r="A5" s="58">
        <v>4</v>
      </c>
      <c r="B5" s="59" t="s">
        <v>96</v>
      </c>
      <c r="C5" s="78">
        <v>5465</v>
      </c>
      <c r="D5" s="78">
        <v>5585</v>
      </c>
      <c r="E5" s="81">
        <v>5620</v>
      </c>
      <c r="F5" s="55">
        <f t="shared" si="0"/>
        <v>0.002784045733648066</v>
      </c>
      <c r="G5" s="69">
        <f t="shared" si="1"/>
        <v>0.028362305580969808</v>
      </c>
      <c r="H5" s="38">
        <f t="shared" si="2"/>
        <v>155</v>
      </c>
      <c r="I5" s="56">
        <f t="shared" si="4"/>
        <v>0.004454406989108256</v>
      </c>
      <c r="J5" s="44">
        <f t="shared" si="3"/>
        <v>35</v>
      </c>
      <c r="L5" s="125" t="s">
        <v>168</v>
      </c>
      <c r="M5" s="124">
        <v>0.0385871178391214</v>
      </c>
      <c r="T5" s="5"/>
      <c r="U5" s="36"/>
      <c r="V5" s="12"/>
    </row>
    <row r="6" spans="1:22" ht="15">
      <c r="A6" s="58">
        <v>5</v>
      </c>
      <c r="B6" s="59" t="s">
        <v>97</v>
      </c>
      <c r="C6" s="78">
        <v>7599</v>
      </c>
      <c r="D6" s="78">
        <v>7514</v>
      </c>
      <c r="E6" s="81">
        <v>7558</v>
      </c>
      <c r="F6" s="55">
        <f t="shared" si="0"/>
        <v>0.0037440956681338224</v>
      </c>
      <c r="G6" s="69">
        <f t="shared" si="1"/>
        <v>-0.005395446769311751</v>
      </c>
      <c r="H6" s="38">
        <f t="shared" si="2"/>
        <v>-41</v>
      </c>
      <c r="I6" s="56">
        <f t="shared" si="4"/>
        <v>-0.0011782624938931517</v>
      </c>
      <c r="J6" s="44">
        <f t="shared" si="3"/>
        <v>44</v>
      </c>
      <c r="L6" s="125" t="s">
        <v>122</v>
      </c>
      <c r="M6" s="124">
        <v>0.039515615041427664</v>
      </c>
      <c r="T6" s="5"/>
      <c r="U6" s="36"/>
      <c r="V6" s="12"/>
    </row>
    <row r="7" spans="1:22" ht="15">
      <c r="A7" s="58">
        <v>6</v>
      </c>
      <c r="B7" s="59" t="s">
        <v>98</v>
      </c>
      <c r="C7" s="78">
        <v>127949</v>
      </c>
      <c r="D7" s="78">
        <v>129725</v>
      </c>
      <c r="E7" s="81">
        <v>130189</v>
      </c>
      <c r="F7" s="55">
        <f t="shared" si="0"/>
        <v>0.06449326156902278</v>
      </c>
      <c r="G7" s="69">
        <f t="shared" si="1"/>
        <v>0.017506975435525093</v>
      </c>
      <c r="H7" s="38">
        <f t="shared" si="2"/>
        <v>2240</v>
      </c>
      <c r="I7" s="56">
        <f t="shared" si="4"/>
        <v>0.06437336552001609</v>
      </c>
      <c r="J7" s="44">
        <f t="shared" si="3"/>
        <v>464</v>
      </c>
      <c r="L7" s="125" t="s">
        <v>134</v>
      </c>
      <c r="M7" s="124">
        <v>0.039886444286728176</v>
      </c>
      <c r="T7" s="5"/>
      <c r="U7" s="36"/>
      <c r="V7" s="12"/>
    </row>
    <row r="8" spans="1:22" ht="15">
      <c r="A8" s="58">
        <v>7</v>
      </c>
      <c r="B8" s="59" t="s">
        <v>99</v>
      </c>
      <c r="C8" s="78">
        <v>91291</v>
      </c>
      <c r="D8" s="78">
        <v>89910</v>
      </c>
      <c r="E8" s="81">
        <v>90550</v>
      </c>
      <c r="F8" s="55">
        <f t="shared" si="0"/>
        <v>0.0448568222743474</v>
      </c>
      <c r="G8" s="69">
        <f t="shared" si="1"/>
        <v>-0.008116900899321948</v>
      </c>
      <c r="H8" s="38">
        <f t="shared" si="2"/>
        <v>-741</v>
      </c>
      <c r="I8" s="56">
        <f t="shared" si="4"/>
        <v>-0.02129493921889818</v>
      </c>
      <c r="J8" s="44">
        <f t="shared" si="3"/>
        <v>640</v>
      </c>
      <c r="L8" s="125" t="s">
        <v>157</v>
      </c>
      <c r="M8" s="124">
        <v>0.043133655931920575</v>
      </c>
      <c r="T8" s="5"/>
      <c r="U8" s="36"/>
      <c r="V8" s="12"/>
    </row>
    <row r="9" spans="1:22" ht="15">
      <c r="A9" s="58">
        <v>8</v>
      </c>
      <c r="B9" s="59" t="s">
        <v>100</v>
      </c>
      <c r="C9" s="78">
        <v>4470</v>
      </c>
      <c r="D9" s="78">
        <v>4457</v>
      </c>
      <c r="E9" s="81">
        <v>4459</v>
      </c>
      <c r="F9" s="55">
        <f t="shared" si="0"/>
        <v>0.0022089074602022643</v>
      </c>
      <c r="G9" s="69">
        <f t="shared" si="1"/>
        <v>-0.0024608501118568234</v>
      </c>
      <c r="H9" s="38">
        <f t="shared" si="2"/>
        <v>-11</v>
      </c>
      <c r="I9" s="56">
        <f t="shared" si="4"/>
        <v>-0.00031611920567865045</v>
      </c>
      <c r="J9" s="44">
        <f t="shared" si="3"/>
        <v>2</v>
      </c>
      <c r="L9" s="125" t="s">
        <v>171</v>
      </c>
      <c r="M9" s="124">
        <v>0.04459742592038312</v>
      </c>
      <c r="T9" s="5"/>
      <c r="U9" s="36"/>
      <c r="V9" s="12"/>
    </row>
    <row r="10" spans="1:22" ht="15">
      <c r="A10" s="58">
        <v>9</v>
      </c>
      <c r="B10" s="59" t="s">
        <v>101</v>
      </c>
      <c r="C10" s="78">
        <v>35108</v>
      </c>
      <c r="D10" s="78">
        <v>35431</v>
      </c>
      <c r="E10" s="81">
        <v>35503</v>
      </c>
      <c r="F10" s="55">
        <f t="shared" si="0"/>
        <v>0.01758754015688742</v>
      </c>
      <c r="G10" s="69">
        <f t="shared" si="1"/>
        <v>0.011250996923778057</v>
      </c>
      <c r="H10" s="38">
        <f t="shared" si="2"/>
        <v>395</v>
      </c>
      <c r="I10" s="56">
        <f t="shared" si="4"/>
        <v>0.011351553294824266</v>
      </c>
      <c r="J10" s="44">
        <f t="shared" si="3"/>
        <v>72</v>
      </c>
      <c r="L10" s="125" t="s">
        <v>94</v>
      </c>
      <c r="M10" s="124">
        <v>0.045437855700385534</v>
      </c>
      <c r="T10" s="5"/>
      <c r="U10" s="36"/>
      <c r="V10" s="12"/>
    </row>
    <row r="11" spans="1:22" ht="15">
      <c r="A11" s="58">
        <v>10</v>
      </c>
      <c r="B11" s="59" t="s">
        <v>102</v>
      </c>
      <c r="C11" s="78">
        <v>36248</v>
      </c>
      <c r="D11" s="78">
        <v>35549</v>
      </c>
      <c r="E11" s="81">
        <v>35758</v>
      </c>
      <c r="F11" s="55">
        <f t="shared" si="0"/>
        <v>0.017713862516688175</v>
      </c>
      <c r="G11" s="69">
        <f t="shared" si="1"/>
        <v>-0.013517987199293754</v>
      </c>
      <c r="H11" s="38">
        <f t="shared" si="2"/>
        <v>-490</v>
      </c>
      <c r="I11" s="56">
        <f t="shared" si="4"/>
        <v>-0.01408167370750352</v>
      </c>
      <c r="J11" s="44">
        <f t="shared" si="3"/>
        <v>209</v>
      </c>
      <c r="L11" s="125" t="s">
        <v>139</v>
      </c>
      <c r="M11" s="124">
        <v>0.0485086508863178</v>
      </c>
      <c r="T11" s="5"/>
      <c r="U11" s="36"/>
      <c r="V11" s="12"/>
    </row>
    <row r="12" spans="1:22" ht="15">
      <c r="A12" s="58">
        <v>11</v>
      </c>
      <c r="B12" s="59" t="s">
        <v>103</v>
      </c>
      <c r="C12" s="78">
        <v>4127</v>
      </c>
      <c r="D12" s="78">
        <v>4064</v>
      </c>
      <c r="E12" s="81">
        <v>4087</v>
      </c>
      <c r="F12" s="55">
        <f t="shared" si="0"/>
        <v>0.0020246254294341006</v>
      </c>
      <c r="G12" s="69">
        <f t="shared" si="1"/>
        <v>-0.00969227041434456</v>
      </c>
      <c r="H12" s="38">
        <f t="shared" si="2"/>
        <v>-40</v>
      </c>
      <c r="I12" s="56">
        <f t="shared" si="4"/>
        <v>-0.0011495243842860017</v>
      </c>
      <c r="J12" s="44">
        <f t="shared" si="3"/>
        <v>23</v>
      </c>
      <c r="L12" s="125" t="s">
        <v>154</v>
      </c>
      <c r="M12" s="124">
        <v>0.0496</v>
      </c>
      <c r="T12" s="5"/>
      <c r="U12" s="36"/>
      <c r="V12" s="12"/>
    </row>
    <row r="13" spans="1:22" ht="15">
      <c r="A13" s="58">
        <v>12</v>
      </c>
      <c r="B13" s="59" t="s">
        <v>104</v>
      </c>
      <c r="C13" s="78">
        <v>2789</v>
      </c>
      <c r="D13" s="78">
        <v>3040</v>
      </c>
      <c r="E13" s="81">
        <v>3089</v>
      </c>
      <c r="F13" s="55">
        <f t="shared" si="0"/>
        <v>0.0015302343899001559</v>
      </c>
      <c r="G13" s="69">
        <f t="shared" si="1"/>
        <v>0.10756543564001435</v>
      </c>
      <c r="H13" s="38">
        <f t="shared" si="2"/>
        <v>300</v>
      </c>
      <c r="I13" s="56">
        <f t="shared" si="4"/>
        <v>0.008621432882145013</v>
      </c>
      <c r="J13" s="44">
        <f t="shared" si="3"/>
        <v>49</v>
      </c>
      <c r="L13" s="125" t="s">
        <v>173</v>
      </c>
      <c r="M13" s="124">
        <v>0.051263794944820223</v>
      </c>
      <c r="T13" s="5"/>
      <c r="U13" s="36"/>
      <c r="V13" s="12"/>
    </row>
    <row r="14" spans="1:22" ht="15">
      <c r="A14" s="58">
        <v>13</v>
      </c>
      <c r="B14" s="59" t="s">
        <v>105</v>
      </c>
      <c r="C14" s="78">
        <v>4884</v>
      </c>
      <c r="D14" s="78">
        <v>4748</v>
      </c>
      <c r="E14" s="81">
        <v>4761</v>
      </c>
      <c r="F14" s="55">
        <f t="shared" si="0"/>
        <v>0.0023585127647506123</v>
      </c>
      <c r="G14" s="69">
        <f t="shared" si="1"/>
        <v>-0.025184275184275184</v>
      </c>
      <c r="H14" s="38">
        <f t="shared" si="2"/>
        <v>-123</v>
      </c>
      <c r="I14" s="56">
        <f t="shared" si="4"/>
        <v>-0.003534787481679455</v>
      </c>
      <c r="J14" s="44">
        <f t="shared" si="3"/>
        <v>13</v>
      </c>
      <c r="L14" s="125" t="s">
        <v>148</v>
      </c>
      <c r="M14" s="124">
        <v>0.053763440860215055</v>
      </c>
      <c r="T14" s="5"/>
      <c r="U14" s="36"/>
      <c r="V14" s="12"/>
    </row>
    <row r="15" spans="1:22" ht="15">
      <c r="A15" s="58">
        <v>14</v>
      </c>
      <c r="B15" s="59" t="s">
        <v>106</v>
      </c>
      <c r="C15" s="78">
        <v>6818</v>
      </c>
      <c r="D15" s="78">
        <v>6751</v>
      </c>
      <c r="E15" s="81">
        <v>6758</v>
      </c>
      <c r="F15" s="55">
        <f t="shared" si="0"/>
        <v>0.0033477902256216423</v>
      </c>
      <c r="G15" s="69">
        <f t="shared" si="1"/>
        <v>-0.00880023467292461</v>
      </c>
      <c r="H15" s="38">
        <f t="shared" si="2"/>
        <v>-60</v>
      </c>
      <c r="I15" s="56">
        <f t="shared" si="4"/>
        <v>-0.0017242865764290024</v>
      </c>
      <c r="J15" s="44">
        <f t="shared" si="3"/>
        <v>7</v>
      </c>
      <c r="L15" s="125" t="s">
        <v>113</v>
      </c>
      <c r="M15" s="124">
        <v>0.08760372458351809</v>
      </c>
      <c r="T15" s="5"/>
      <c r="U15" s="36"/>
      <c r="V15" s="12"/>
    </row>
    <row r="16" spans="1:22" ht="15">
      <c r="A16" s="58">
        <v>15</v>
      </c>
      <c r="B16" s="59" t="s">
        <v>107</v>
      </c>
      <c r="C16" s="78">
        <v>8557</v>
      </c>
      <c r="D16" s="78">
        <v>8296</v>
      </c>
      <c r="E16" s="81">
        <v>8344</v>
      </c>
      <c r="F16" s="55">
        <f t="shared" si="0"/>
        <v>0.00413346576540204</v>
      </c>
      <c r="G16" s="55">
        <f t="shared" si="1"/>
        <v>-0.024891901367301624</v>
      </c>
      <c r="H16" s="38">
        <f t="shared" si="2"/>
        <v>-213</v>
      </c>
      <c r="I16" s="56">
        <f t="shared" si="4"/>
        <v>-0.006121217346322959</v>
      </c>
      <c r="J16" s="44">
        <f t="shared" si="3"/>
        <v>48</v>
      </c>
      <c r="L16" s="125" t="s">
        <v>104</v>
      </c>
      <c r="M16" s="124">
        <v>0.10756543564001435</v>
      </c>
      <c r="T16" s="5"/>
      <c r="U16" s="36"/>
      <c r="V16" s="12"/>
    </row>
    <row r="17" spans="1:10" ht="15">
      <c r="A17" s="58">
        <v>16</v>
      </c>
      <c r="B17" s="59" t="s">
        <v>108</v>
      </c>
      <c r="C17" s="78">
        <v>78596</v>
      </c>
      <c r="D17" s="78">
        <v>79575</v>
      </c>
      <c r="E17" s="81">
        <v>80037</v>
      </c>
      <c r="F17" s="55">
        <f t="shared" si="0"/>
        <v>0.039648873377934206</v>
      </c>
      <c r="G17" s="55">
        <f t="shared" si="1"/>
        <v>0.01833426637487913</v>
      </c>
      <c r="H17" s="38">
        <f t="shared" si="2"/>
        <v>1441</v>
      </c>
      <c r="I17" s="56">
        <f t="shared" si="4"/>
        <v>0.04141161594390321</v>
      </c>
      <c r="J17" s="44">
        <f t="shared" si="3"/>
        <v>462</v>
      </c>
    </row>
    <row r="18" spans="1:11" ht="15">
      <c r="A18" s="58">
        <v>17</v>
      </c>
      <c r="B18" s="59" t="s">
        <v>109</v>
      </c>
      <c r="C18" s="78">
        <v>16018</v>
      </c>
      <c r="D18" s="78">
        <v>15661</v>
      </c>
      <c r="E18" s="81">
        <v>15676</v>
      </c>
      <c r="F18" s="55">
        <f t="shared" si="0"/>
        <v>0.007765605146026171</v>
      </c>
      <c r="G18" s="55">
        <f t="shared" si="1"/>
        <v>-0.021350980147334248</v>
      </c>
      <c r="H18" s="38">
        <f t="shared" si="2"/>
        <v>-342</v>
      </c>
      <c r="I18" s="56">
        <f t="shared" si="4"/>
        <v>-0.009828433485645315</v>
      </c>
      <c r="J18" s="44">
        <f t="shared" si="3"/>
        <v>15</v>
      </c>
      <c r="K18" s="11"/>
    </row>
    <row r="19" spans="1:11" ht="15">
      <c r="A19" s="58">
        <v>18</v>
      </c>
      <c r="B19" s="59" t="s">
        <v>110</v>
      </c>
      <c r="C19" s="78">
        <v>2914</v>
      </c>
      <c r="D19" s="78">
        <v>2904</v>
      </c>
      <c r="E19" s="81">
        <v>2907</v>
      </c>
      <c r="F19" s="55">
        <f t="shared" si="0"/>
        <v>0.0014400749017286349</v>
      </c>
      <c r="G19" s="55">
        <f t="shared" si="1"/>
        <v>-0.0024021962937542897</v>
      </c>
      <c r="H19" s="38">
        <f t="shared" si="2"/>
        <v>-7</v>
      </c>
      <c r="I19" s="56">
        <f t="shared" si="4"/>
        <v>-0.0002011667672500503</v>
      </c>
      <c r="J19" s="44">
        <f t="shared" si="3"/>
        <v>3</v>
      </c>
      <c r="K19" s="5"/>
    </row>
    <row r="20" spans="1:11" ht="15">
      <c r="A20" s="58">
        <v>19</v>
      </c>
      <c r="B20" s="59" t="s">
        <v>111</v>
      </c>
      <c r="C20" s="78">
        <v>12058</v>
      </c>
      <c r="D20" s="78">
        <v>11917</v>
      </c>
      <c r="E20" s="81">
        <v>11928</v>
      </c>
      <c r="F20" s="55">
        <f t="shared" si="0"/>
        <v>0.005908914147856607</v>
      </c>
      <c r="G20" s="55">
        <f t="shared" si="1"/>
        <v>-0.010781224083595952</v>
      </c>
      <c r="H20" s="38">
        <f t="shared" si="2"/>
        <v>-130</v>
      </c>
      <c r="I20" s="56">
        <f t="shared" si="4"/>
        <v>-0.0037359542489295056</v>
      </c>
      <c r="J20" s="44">
        <f t="shared" si="3"/>
        <v>11</v>
      </c>
      <c r="K20" s="5"/>
    </row>
    <row r="21" spans="1:12" ht="15">
      <c r="A21" s="58">
        <v>20</v>
      </c>
      <c r="B21" s="59" t="s">
        <v>112</v>
      </c>
      <c r="C21" s="78">
        <v>34378</v>
      </c>
      <c r="D21" s="78">
        <v>33757</v>
      </c>
      <c r="E21" s="81">
        <v>33910</v>
      </c>
      <c r="F21" s="55">
        <f t="shared" si="0"/>
        <v>0.01679839694448504</v>
      </c>
      <c r="G21" s="55">
        <f t="shared" si="1"/>
        <v>-0.013613357379719589</v>
      </c>
      <c r="H21" s="38">
        <f t="shared" si="2"/>
        <v>-468</v>
      </c>
      <c r="I21" s="56">
        <f t="shared" si="4"/>
        <v>-0.01344943529614622</v>
      </c>
      <c r="J21" s="44">
        <f t="shared" si="3"/>
        <v>153</v>
      </c>
      <c r="K21" s="5"/>
      <c r="L21" s="5"/>
    </row>
    <row r="22" spans="1:12" ht="15">
      <c r="A22" s="58">
        <v>21</v>
      </c>
      <c r="B22" s="59" t="s">
        <v>113</v>
      </c>
      <c r="C22" s="78">
        <v>15787</v>
      </c>
      <c r="D22" s="78">
        <v>17081</v>
      </c>
      <c r="E22" s="81">
        <v>17170</v>
      </c>
      <c r="F22" s="55">
        <f t="shared" si="0"/>
        <v>0.008505705559917668</v>
      </c>
      <c r="G22" s="55">
        <f t="shared" si="1"/>
        <v>0.08760372458351809</v>
      </c>
      <c r="H22" s="38">
        <f t="shared" si="2"/>
        <v>1383</v>
      </c>
      <c r="I22" s="56">
        <f t="shared" si="4"/>
        <v>0.039744805586688504</v>
      </c>
      <c r="J22" s="44">
        <f t="shared" si="3"/>
        <v>89</v>
      </c>
      <c r="K22" s="5"/>
      <c r="L22" s="5"/>
    </row>
    <row r="23" spans="1:12" ht="15">
      <c r="A23" s="58">
        <v>22</v>
      </c>
      <c r="B23" s="59" t="s">
        <v>114</v>
      </c>
      <c r="C23" s="78">
        <v>11130</v>
      </c>
      <c r="D23" s="78">
        <v>10945</v>
      </c>
      <c r="E23" s="81">
        <v>10973</v>
      </c>
      <c r="F23" s="55">
        <f t="shared" si="0"/>
        <v>0.005435824525857691</v>
      </c>
      <c r="G23" s="55">
        <f t="shared" si="1"/>
        <v>-0.014106019766397125</v>
      </c>
      <c r="H23" s="38">
        <f t="shared" si="2"/>
        <v>-157</v>
      </c>
      <c r="I23" s="56">
        <f t="shared" si="4"/>
        <v>-0.004511883208322557</v>
      </c>
      <c r="J23" s="44">
        <f t="shared" si="3"/>
        <v>28</v>
      </c>
      <c r="K23" s="5"/>
      <c r="L23" s="5"/>
    </row>
    <row r="24" spans="1:12" ht="15">
      <c r="A24" s="58">
        <v>23</v>
      </c>
      <c r="B24" s="59" t="s">
        <v>115</v>
      </c>
      <c r="C24" s="78">
        <v>9792</v>
      </c>
      <c r="D24" s="78">
        <v>9911</v>
      </c>
      <c r="E24" s="81">
        <v>9897</v>
      </c>
      <c r="F24" s="55">
        <f t="shared" si="0"/>
        <v>0.0049027937056788096</v>
      </c>
      <c r="G24" s="55">
        <f t="shared" si="1"/>
        <v>0.010723039215686275</v>
      </c>
      <c r="H24" s="38">
        <f t="shared" si="2"/>
        <v>105</v>
      </c>
      <c r="I24" s="56">
        <f t="shared" si="4"/>
        <v>0.0030175015087507543</v>
      </c>
      <c r="J24" s="44">
        <f t="shared" si="3"/>
        <v>-14</v>
      </c>
      <c r="K24" s="5"/>
      <c r="L24" s="5"/>
    </row>
    <row r="25" spans="1:12" ht="15">
      <c r="A25" s="58">
        <v>24</v>
      </c>
      <c r="B25" s="59" t="s">
        <v>116</v>
      </c>
      <c r="C25" s="78">
        <v>4512</v>
      </c>
      <c r="D25" s="78">
        <v>4506</v>
      </c>
      <c r="E25" s="81">
        <v>4518</v>
      </c>
      <c r="F25" s="55">
        <f t="shared" si="0"/>
        <v>0.0022381349865875375</v>
      </c>
      <c r="G25" s="55">
        <f t="shared" si="1"/>
        <v>0.0013297872340425532</v>
      </c>
      <c r="H25" s="38">
        <f t="shared" si="2"/>
        <v>6</v>
      </c>
      <c r="I25" s="56">
        <f t="shared" si="4"/>
        <v>0.00017242865764290026</v>
      </c>
      <c r="J25" s="44">
        <f t="shared" si="3"/>
        <v>12</v>
      </c>
      <c r="K25" s="5"/>
      <c r="L25" s="5"/>
    </row>
    <row r="26" spans="1:12" ht="15">
      <c r="A26" s="58">
        <v>25</v>
      </c>
      <c r="B26" s="59" t="s">
        <v>117</v>
      </c>
      <c r="C26" s="78">
        <v>12828</v>
      </c>
      <c r="D26" s="78">
        <v>12769</v>
      </c>
      <c r="E26" s="81">
        <v>12682</v>
      </c>
      <c r="F26" s="55">
        <f t="shared" si="0"/>
        <v>0.006282432027424336</v>
      </c>
      <c r="G26" s="55">
        <f t="shared" si="1"/>
        <v>-0.011381353289678828</v>
      </c>
      <c r="H26" s="38">
        <f t="shared" si="2"/>
        <v>-146</v>
      </c>
      <c r="I26" s="56">
        <f t="shared" si="4"/>
        <v>-0.004195764002643906</v>
      </c>
      <c r="J26" s="44">
        <f t="shared" si="3"/>
        <v>-87</v>
      </c>
      <c r="K26" s="5"/>
      <c r="L26" s="5"/>
    </row>
    <row r="27" spans="1:12" ht="15">
      <c r="A27" s="58">
        <v>26</v>
      </c>
      <c r="B27" s="59" t="s">
        <v>118</v>
      </c>
      <c r="C27" s="78">
        <v>17386</v>
      </c>
      <c r="D27" s="78">
        <v>17661</v>
      </c>
      <c r="E27" s="81">
        <v>17726</v>
      </c>
      <c r="F27" s="55">
        <f t="shared" si="0"/>
        <v>0.008781137842463633</v>
      </c>
      <c r="G27" s="55">
        <f t="shared" si="1"/>
        <v>0.019555964569193604</v>
      </c>
      <c r="H27" s="38">
        <f t="shared" si="2"/>
        <v>340</v>
      </c>
      <c r="I27" s="56">
        <f t="shared" si="4"/>
        <v>0.009770957266431015</v>
      </c>
      <c r="J27" s="44">
        <f t="shared" si="3"/>
        <v>65</v>
      </c>
      <c r="K27" s="5"/>
      <c r="L27" s="5"/>
    </row>
    <row r="28" spans="1:12" ht="15">
      <c r="A28" s="58">
        <v>27</v>
      </c>
      <c r="B28" s="59" t="s">
        <v>119</v>
      </c>
      <c r="C28" s="78">
        <v>41320</v>
      </c>
      <c r="D28" s="78">
        <v>42676</v>
      </c>
      <c r="E28" s="81">
        <v>42778</v>
      </c>
      <c r="F28" s="55">
        <f t="shared" si="0"/>
        <v>0.021191442774732557</v>
      </c>
      <c r="G28" s="55">
        <f t="shared" si="1"/>
        <v>0.03528557599225557</v>
      </c>
      <c r="H28" s="38">
        <f t="shared" si="2"/>
        <v>1458</v>
      </c>
      <c r="I28" s="56">
        <f t="shared" si="4"/>
        <v>0.04190016380722476</v>
      </c>
      <c r="J28" s="44">
        <f t="shared" si="3"/>
        <v>102</v>
      </c>
      <c r="K28" s="5"/>
      <c r="L28" s="5"/>
    </row>
    <row r="29" spans="1:12" ht="15">
      <c r="A29" s="58">
        <v>28</v>
      </c>
      <c r="B29" s="59" t="s">
        <v>120</v>
      </c>
      <c r="C29" s="78">
        <v>9198</v>
      </c>
      <c r="D29" s="78">
        <v>9270</v>
      </c>
      <c r="E29" s="81">
        <v>9320</v>
      </c>
      <c r="F29" s="55">
        <f t="shared" si="0"/>
        <v>0.004616958405266899</v>
      </c>
      <c r="G29" s="55">
        <f t="shared" si="1"/>
        <v>0.013263752989780386</v>
      </c>
      <c r="H29" s="38">
        <f t="shared" si="2"/>
        <v>122</v>
      </c>
      <c r="I29" s="56">
        <f t="shared" si="4"/>
        <v>0.003506049372072305</v>
      </c>
      <c r="J29" s="44">
        <f t="shared" si="3"/>
        <v>50</v>
      </c>
      <c r="K29" s="5"/>
      <c r="L29" s="5"/>
    </row>
    <row r="30" spans="1:12" ht="15">
      <c r="A30" s="58">
        <v>29</v>
      </c>
      <c r="B30" s="59" t="s">
        <v>121</v>
      </c>
      <c r="C30" s="78">
        <v>2575</v>
      </c>
      <c r="D30" s="78">
        <v>2575</v>
      </c>
      <c r="E30" s="81">
        <v>2587</v>
      </c>
      <c r="F30" s="55">
        <f t="shared" si="0"/>
        <v>0.0012815527247237628</v>
      </c>
      <c r="G30" s="55">
        <f t="shared" si="1"/>
        <v>0.004660194174757282</v>
      </c>
      <c r="H30" s="38">
        <f t="shared" si="2"/>
        <v>12</v>
      </c>
      <c r="I30" s="56">
        <f t="shared" si="4"/>
        <v>0.0003448573152858005</v>
      </c>
      <c r="J30" s="44">
        <f t="shared" si="3"/>
        <v>12</v>
      </c>
      <c r="K30" s="5"/>
      <c r="L30" s="5"/>
    </row>
    <row r="31" spans="1:12" ht="15">
      <c r="A31" s="58">
        <v>30</v>
      </c>
      <c r="B31" s="59" t="s">
        <v>122</v>
      </c>
      <c r="C31" s="78">
        <v>3138</v>
      </c>
      <c r="D31" s="78">
        <v>3251</v>
      </c>
      <c r="E31" s="81">
        <v>3262</v>
      </c>
      <c r="F31" s="55">
        <f t="shared" si="0"/>
        <v>0.0016159354418434147</v>
      </c>
      <c r="G31" s="55">
        <f t="shared" si="1"/>
        <v>0.039515615041427664</v>
      </c>
      <c r="H31" s="38">
        <f t="shared" si="2"/>
        <v>124</v>
      </c>
      <c r="I31" s="56">
        <f t="shared" si="4"/>
        <v>0.0035635255912866053</v>
      </c>
      <c r="J31" s="44">
        <f t="shared" si="3"/>
        <v>11</v>
      </c>
      <c r="K31" s="5"/>
      <c r="L31" s="5"/>
    </row>
    <row r="32" spans="1:12" ht="15">
      <c r="A32" s="58">
        <v>31</v>
      </c>
      <c r="B32" s="59" t="s">
        <v>123</v>
      </c>
      <c r="C32" s="78">
        <v>37519</v>
      </c>
      <c r="D32" s="78">
        <v>37849</v>
      </c>
      <c r="E32" s="81">
        <v>37783</v>
      </c>
      <c r="F32" s="55">
        <f t="shared" si="0"/>
        <v>0.01871701066804713</v>
      </c>
      <c r="G32" s="55">
        <f t="shared" si="1"/>
        <v>0.007036434872997681</v>
      </c>
      <c r="H32" s="38">
        <f t="shared" si="2"/>
        <v>264</v>
      </c>
      <c r="I32" s="56">
        <f t="shared" si="4"/>
        <v>0.007586860936287611</v>
      </c>
      <c r="J32" s="44">
        <f t="shared" si="3"/>
        <v>-66</v>
      </c>
      <c r="K32" s="5"/>
      <c r="L32" s="5"/>
    </row>
    <row r="33" spans="1:12" ht="15">
      <c r="A33" s="58">
        <v>32</v>
      </c>
      <c r="B33" s="59" t="s">
        <v>124</v>
      </c>
      <c r="C33" s="78">
        <v>10761</v>
      </c>
      <c r="D33" s="78">
        <v>10679</v>
      </c>
      <c r="E33" s="81">
        <v>10717</v>
      </c>
      <c r="F33" s="55">
        <f t="shared" si="0"/>
        <v>0.005309006784253794</v>
      </c>
      <c r="G33" s="55">
        <f t="shared" si="1"/>
        <v>-0.004088839327200075</v>
      </c>
      <c r="H33" s="38">
        <f t="shared" si="2"/>
        <v>-44</v>
      </c>
      <c r="I33" s="56">
        <f t="shared" si="4"/>
        <v>-0.0012644768227146018</v>
      </c>
      <c r="J33" s="44">
        <f t="shared" si="3"/>
        <v>38</v>
      </c>
      <c r="K33" s="5"/>
      <c r="L33" s="12"/>
    </row>
    <row r="34" spans="1:12" ht="15">
      <c r="A34" s="58">
        <v>33</v>
      </c>
      <c r="B34" s="59" t="s">
        <v>125</v>
      </c>
      <c r="C34" s="78">
        <v>42636</v>
      </c>
      <c r="D34" s="78">
        <v>43274</v>
      </c>
      <c r="E34" s="81">
        <v>43429</v>
      </c>
      <c r="F34" s="55">
        <f aca="true" t="shared" si="5" ref="F34:F65">E34/$E$83</f>
        <v>0.021513936328576844</v>
      </c>
      <c r="G34" s="55">
        <f aca="true" t="shared" si="6" ref="G34:G65">(E34-C34)/C34</f>
        <v>0.018599305751008537</v>
      </c>
      <c r="H34" s="38">
        <f aca="true" t="shared" si="7" ref="H34:H65">E34-C34</f>
        <v>793</v>
      </c>
      <c r="I34" s="56">
        <f t="shared" si="4"/>
        <v>0.022789320918469982</v>
      </c>
      <c r="J34" s="44">
        <f aca="true" t="shared" si="8" ref="J34:J66">E34-D34</f>
        <v>155</v>
      </c>
      <c r="K34" s="5"/>
      <c r="L34" s="12"/>
    </row>
    <row r="35" spans="1:10" ht="15">
      <c r="A35" s="58">
        <v>34</v>
      </c>
      <c r="B35" s="59" t="s">
        <v>126</v>
      </c>
      <c r="C35" s="78">
        <v>479661</v>
      </c>
      <c r="D35" s="78">
        <v>494669</v>
      </c>
      <c r="E35" s="81">
        <v>497467</v>
      </c>
      <c r="F35" s="55">
        <f t="shared" si="5"/>
        <v>0.24643609946275843</v>
      </c>
      <c r="G35" s="55">
        <f t="shared" si="6"/>
        <v>0.037122050781697905</v>
      </c>
      <c r="H35" s="38">
        <f t="shared" si="7"/>
        <v>17806</v>
      </c>
      <c r="I35" s="56">
        <f t="shared" si="4"/>
        <v>0.5117107796649136</v>
      </c>
      <c r="J35" s="44">
        <f t="shared" si="8"/>
        <v>2798</v>
      </c>
    </row>
    <row r="36" spans="1:10" ht="15">
      <c r="A36" s="58">
        <v>35</v>
      </c>
      <c r="B36" s="59" t="s">
        <v>127</v>
      </c>
      <c r="C36" s="78">
        <v>118564</v>
      </c>
      <c r="D36" s="78">
        <v>117679</v>
      </c>
      <c r="E36" s="81">
        <v>117830</v>
      </c>
      <c r="F36" s="55">
        <f t="shared" si="5"/>
        <v>0.05837083786401274</v>
      </c>
      <c r="G36" s="55">
        <f t="shared" si="6"/>
        <v>-0.006190749299956142</v>
      </c>
      <c r="H36" s="38">
        <f t="shared" si="7"/>
        <v>-734</v>
      </c>
      <c r="I36" s="56">
        <f t="shared" si="4"/>
        <v>-0.021093772451648132</v>
      </c>
      <c r="J36" s="44">
        <f t="shared" si="8"/>
        <v>151</v>
      </c>
    </row>
    <row r="37" spans="1:10" ht="15">
      <c r="A37" s="58">
        <v>36</v>
      </c>
      <c r="B37" s="59" t="s">
        <v>128</v>
      </c>
      <c r="C37" s="78">
        <v>4374</v>
      </c>
      <c r="D37" s="78">
        <v>4402</v>
      </c>
      <c r="E37" s="81">
        <v>4405</v>
      </c>
      <c r="F37" s="55">
        <f t="shared" si="5"/>
        <v>0.0021821568428326923</v>
      </c>
      <c r="G37" s="55">
        <f t="shared" si="6"/>
        <v>0.007087334247828075</v>
      </c>
      <c r="H37" s="38">
        <f t="shared" si="7"/>
        <v>31</v>
      </c>
      <c r="I37" s="56">
        <f t="shared" si="4"/>
        <v>0.0008908813978216513</v>
      </c>
      <c r="J37" s="44">
        <f t="shared" si="8"/>
        <v>3</v>
      </c>
    </row>
    <row r="38" spans="1:10" ht="15">
      <c r="A38" s="58">
        <v>37</v>
      </c>
      <c r="B38" s="59" t="s">
        <v>129</v>
      </c>
      <c r="C38" s="78">
        <v>9340</v>
      </c>
      <c r="D38" s="78">
        <v>9258</v>
      </c>
      <c r="E38" s="81">
        <v>9254</v>
      </c>
      <c r="F38" s="55">
        <f t="shared" si="5"/>
        <v>0.004584263206259645</v>
      </c>
      <c r="G38" s="55">
        <f t="shared" si="6"/>
        <v>-0.009207708779443255</v>
      </c>
      <c r="H38" s="38">
        <f t="shared" si="7"/>
        <v>-86</v>
      </c>
      <c r="I38" s="56">
        <f t="shared" si="4"/>
        <v>-0.002471477426214904</v>
      </c>
      <c r="J38" s="44">
        <f t="shared" si="8"/>
        <v>-4</v>
      </c>
    </row>
    <row r="39" spans="1:10" ht="15">
      <c r="A39" s="58">
        <v>38</v>
      </c>
      <c r="B39" s="59" t="s">
        <v>130</v>
      </c>
      <c r="C39" s="78">
        <v>30234</v>
      </c>
      <c r="D39" s="78">
        <v>30682</v>
      </c>
      <c r="E39" s="81">
        <v>30791</v>
      </c>
      <c r="F39" s="55">
        <f t="shared" si="5"/>
        <v>0.015253301100490675</v>
      </c>
      <c r="G39" s="55">
        <f t="shared" si="6"/>
        <v>0.018422967520010585</v>
      </c>
      <c r="H39" s="38">
        <f t="shared" si="7"/>
        <v>557</v>
      </c>
      <c r="I39" s="56">
        <f t="shared" si="4"/>
        <v>0.01600712705118257</v>
      </c>
      <c r="J39" s="44">
        <f t="shared" si="8"/>
        <v>109</v>
      </c>
    </row>
    <row r="40" spans="1:10" ht="15">
      <c r="A40" s="58">
        <v>39</v>
      </c>
      <c r="B40" s="59" t="s">
        <v>131</v>
      </c>
      <c r="C40" s="78">
        <v>9614</v>
      </c>
      <c r="D40" s="78">
        <v>9452</v>
      </c>
      <c r="E40" s="81">
        <v>9443</v>
      </c>
      <c r="F40" s="55">
        <f t="shared" si="5"/>
        <v>0.004677890367053147</v>
      </c>
      <c r="G40" s="55">
        <f t="shared" si="6"/>
        <v>-0.017786561264822136</v>
      </c>
      <c r="H40" s="38">
        <f t="shared" si="7"/>
        <v>-171</v>
      </c>
      <c r="I40" s="56">
        <f t="shared" si="4"/>
        <v>-0.0049142167428226574</v>
      </c>
      <c r="J40" s="44">
        <f t="shared" si="8"/>
        <v>-9</v>
      </c>
    </row>
    <row r="41" spans="1:10" ht="15">
      <c r="A41" s="58">
        <v>40</v>
      </c>
      <c r="B41" s="59" t="s">
        <v>132</v>
      </c>
      <c r="C41" s="78">
        <v>5234</v>
      </c>
      <c r="D41" s="78">
        <v>5205</v>
      </c>
      <c r="E41" s="81">
        <v>5195</v>
      </c>
      <c r="F41" s="55">
        <f t="shared" si="5"/>
        <v>0.00257350846731347</v>
      </c>
      <c r="G41" s="55">
        <f t="shared" si="6"/>
        <v>-0.007451280091708062</v>
      </c>
      <c r="H41" s="38">
        <f t="shared" si="7"/>
        <v>-39</v>
      </c>
      <c r="I41" s="56">
        <f t="shared" si="4"/>
        <v>-0.0011207862746788516</v>
      </c>
      <c r="J41" s="44">
        <f t="shared" si="8"/>
        <v>-10</v>
      </c>
    </row>
    <row r="42" spans="1:10" ht="15">
      <c r="A42" s="58">
        <v>41</v>
      </c>
      <c r="B42" s="59" t="s">
        <v>133</v>
      </c>
      <c r="C42" s="78">
        <v>34838</v>
      </c>
      <c r="D42" s="78">
        <v>35999</v>
      </c>
      <c r="E42" s="81">
        <v>36172</v>
      </c>
      <c r="F42" s="55">
        <f t="shared" si="5"/>
        <v>0.017918950583188226</v>
      </c>
      <c r="G42" s="55">
        <f t="shared" si="6"/>
        <v>0.038291520753200525</v>
      </c>
      <c r="H42" s="38">
        <f t="shared" si="7"/>
        <v>1334</v>
      </c>
      <c r="I42" s="56">
        <f t="shared" si="4"/>
        <v>0.038336638215938156</v>
      </c>
      <c r="J42" s="44">
        <f t="shared" si="8"/>
        <v>173</v>
      </c>
    </row>
    <row r="43" spans="1:10" ht="15">
      <c r="A43" s="58">
        <v>42</v>
      </c>
      <c r="B43" s="59" t="s">
        <v>134</v>
      </c>
      <c r="C43" s="78">
        <v>56360</v>
      </c>
      <c r="D43" s="78">
        <v>58446</v>
      </c>
      <c r="E43" s="81">
        <v>58608</v>
      </c>
      <c r="F43" s="55">
        <f t="shared" si="5"/>
        <v>0.029033336718442323</v>
      </c>
      <c r="G43" s="55">
        <f t="shared" si="6"/>
        <v>0.039886444286728176</v>
      </c>
      <c r="H43" s="38">
        <f t="shared" si="7"/>
        <v>2248</v>
      </c>
      <c r="I43" s="56">
        <f t="shared" si="4"/>
        <v>0.06460327039687329</v>
      </c>
      <c r="J43" s="44">
        <f t="shared" si="8"/>
        <v>162</v>
      </c>
    </row>
    <row r="44" spans="1:10" ht="15">
      <c r="A44" s="58">
        <v>43</v>
      </c>
      <c r="B44" s="59" t="s">
        <v>135</v>
      </c>
      <c r="C44" s="78">
        <v>12601</v>
      </c>
      <c r="D44" s="78">
        <v>12462</v>
      </c>
      <c r="E44" s="81">
        <v>12510</v>
      </c>
      <c r="F44" s="55">
        <f t="shared" si="5"/>
        <v>0.006197226357284218</v>
      </c>
      <c r="G44" s="55">
        <f t="shared" si="6"/>
        <v>-0.0072216490754702005</v>
      </c>
      <c r="H44" s="38">
        <f t="shared" si="7"/>
        <v>-91</v>
      </c>
      <c r="I44" s="56">
        <f t="shared" si="4"/>
        <v>-0.002615167974250654</v>
      </c>
      <c r="J44" s="44">
        <f t="shared" si="8"/>
        <v>48</v>
      </c>
    </row>
    <row r="45" spans="1:10" ht="15">
      <c r="A45" s="58">
        <v>44</v>
      </c>
      <c r="B45" s="59" t="s">
        <v>136</v>
      </c>
      <c r="C45" s="78">
        <v>15547</v>
      </c>
      <c r="D45" s="78">
        <v>15594</v>
      </c>
      <c r="E45" s="81">
        <v>15662</v>
      </c>
      <c r="F45" s="55">
        <f t="shared" si="5"/>
        <v>0.007758669800782208</v>
      </c>
      <c r="G45" s="55">
        <f t="shared" si="6"/>
        <v>0.0073969254518556635</v>
      </c>
      <c r="H45" s="38">
        <f t="shared" si="7"/>
        <v>115</v>
      </c>
      <c r="I45" s="56">
        <f t="shared" si="4"/>
        <v>0.0033048826048222547</v>
      </c>
      <c r="J45" s="44">
        <f t="shared" si="8"/>
        <v>68</v>
      </c>
    </row>
    <row r="46" spans="1:10" ht="15">
      <c r="A46" s="58">
        <v>45</v>
      </c>
      <c r="B46" s="59" t="s">
        <v>137</v>
      </c>
      <c r="C46" s="78">
        <v>36084</v>
      </c>
      <c r="D46" s="78">
        <v>36209</v>
      </c>
      <c r="E46" s="81">
        <v>36379</v>
      </c>
      <c r="F46" s="55">
        <f t="shared" si="5"/>
        <v>0.018021494616438254</v>
      </c>
      <c r="G46" s="55">
        <f t="shared" si="6"/>
        <v>0.008175368584414144</v>
      </c>
      <c r="H46" s="38">
        <f t="shared" si="7"/>
        <v>295</v>
      </c>
      <c r="I46" s="56">
        <f t="shared" si="4"/>
        <v>0.008477742334109263</v>
      </c>
      <c r="J46" s="44">
        <f t="shared" si="8"/>
        <v>170</v>
      </c>
    </row>
    <row r="47" spans="1:10" ht="15">
      <c r="A47" s="58">
        <v>46</v>
      </c>
      <c r="B47" s="59" t="s">
        <v>138</v>
      </c>
      <c r="C47" s="78">
        <v>22002</v>
      </c>
      <c r="D47" s="78">
        <v>22407</v>
      </c>
      <c r="E47" s="81">
        <v>22476</v>
      </c>
      <c r="F47" s="55">
        <f t="shared" si="5"/>
        <v>0.011134201407379703</v>
      </c>
      <c r="G47" s="55">
        <f t="shared" si="6"/>
        <v>0.021543496045814018</v>
      </c>
      <c r="H47" s="38">
        <f t="shared" si="7"/>
        <v>474</v>
      </c>
      <c r="I47" s="56">
        <f t="shared" si="4"/>
        <v>0.01362186395378912</v>
      </c>
      <c r="J47" s="44">
        <f t="shared" si="8"/>
        <v>69</v>
      </c>
    </row>
    <row r="48" spans="1:10" ht="15">
      <c r="A48" s="58">
        <v>47</v>
      </c>
      <c r="B48" s="59" t="s">
        <v>139</v>
      </c>
      <c r="C48" s="78">
        <v>9421</v>
      </c>
      <c r="D48" s="78">
        <v>9835</v>
      </c>
      <c r="E48" s="81">
        <v>9878</v>
      </c>
      <c r="F48" s="55">
        <f t="shared" si="5"/>
        <v>0.004893381451419145</v>
      </c>
      <c r="G48" s="55">
        <f t="shared" si="6"/>
        <v>0.0485086508863178</v>
      </c>
      <c r="H48" s="38">
        <f t="shared" si="7"/>
        <v>457</v>
      </c>
      <c r="I48" s="56">
        <f t="shared" si="4"/>
        <v>0.013133316090467568</v>
      </c>
      <c r="J48" s="44">
        <f t="shared" si="8"/>
        <v>43</v>
      </c>
    </row>
    <row r="49" spans="1:10" ht="15">
      <c r="A49" s="58">
        <v>48</v>
      </c>
      <c r="B49" s="59" t="s">
        <v>140</v>
      </c>
      <c r="C49" s="78">
        <v>37796</v>
      </c>
      <c r="D49" s="78">
        <v>37325</v>
      </c>
      <c r="E49" s="81">
        <v>37574</v>
      </c>
      <c r="F49" s="55">
        <f t="shared" si="5"/>
        <v>0.018613475871190825</v>
      </c>
      <c r="G49" s="55">
        <f t="shared" si="6"/>
        <v>-0.005873637421949413</v>
      </c>
      <c r="H49" s="38">
        <f t="shared" si="7"/>
        <v>-222</v>
      </c>
      <c r="I49" s="56">
        <f t="shared" si="4"/>
        <v>-0.006379860332787309</v>
      </c>
      <c r="J49" s="44">
        <f t="shared" si="8"/>
        <v>249</v>
      </c>
    </row>
    <row r="50" spans="1:10" ht="15">
      <c r="A50" s="58">
        <v>49</v>
      </c>
      <c r="B50" s="59" t="s">
        <v>141</v>
      </c>
      <c r="C50" s="78">
        <v>4083</v>
      </c>
      <c r="D50" s="78">
        <v>3975</v>
      </c>
      <c r="E50" s="81">
        <v>4022</v>
      </c>
      <c r="F50" s="55">
        <f t="shared" si="5"/>
        <v>0.001992425612229986</v>
      </c>
      <c r="G50" s="55">
        <f t="shared" si="6"/>
        <v>-0.01493999510164095</v>
      </c>
      <c r="H50" s="38">
        <f t="shared" si="7"/>
        <v>-61</v>
      </c>
      <c r="I50" s="56">
        <f t="shared" si="4"/>
        <v>-0.0017530246860361525</v>
      </c>
      <c r="J50" s="44">
        <f t="shared" si="8"/>
        <v>47</v>
      </c>
    </row>
    <row r="51" spans="1:10" ht="15">
      <c r="A51" s="58">
        <v>50</v>
      </c>
      <c r="B51" s="59" t="s">
        <v>142</v>
      </c>
      <c r="C51" s="78">
        <v>9298</v>
      </c>
      <c r="D51" s="78">
        <v>9276</v>
      </c>
      <c r="E51" s="81">
        <v>9290</v>
      </c>
      <c r="F51" s="55">
        <f t="shared" si="5"/>
        <v>0.004602096951172693</v>
      </c>
      <c r="G51" s="55">
        <f t="shared" si="6"/>
        <v>-0.0008604000860400087</v>
      </c>
      <c r="H51" s="38">
        <f t="shared" si="7"/>
        <v>-8</v>
      </c>
      <c r="I51" s="56">
        <f t="shared" si="4"/>
        <v>-0.00022990487685720033</v>
      </c>
      <c r="J51" s="44">
        <f t="shared" si="8"/>
        <v>14</v>
      </c>
    </row>
    <row r="52" spans="1:10" ht="15">
      <c r="A52" s="58">
        <v>51</v>
      </c>
      <c r="B52" s="59" t="s">
        <v>143</v>
      </c>
      <c r="C52" s="78">
        <v>8424</v>
      </c>
      <c r="D52" s="78">
        <v>8523</v>
      </c>
      <c r="E52" s="81">
        <v>8527</v>
      </c>
      <c r="F52" s="55">
        <f t="shared" si="5"/>
        <v>0.0042241206353767005</v>
      </c>
      <c r="G52" s="55">
        <f t="shared" si="6"/>
        <v>0.012226970560303894</v>
      </c>
      <c r="H52" s="38">
        <f t="shared" si="7"/>
        <v>103</v>
      </c>
      <c r="I52" s="56">
        <f t="shared" si="4"/>
        <v>0.002960025289536454</v>
      </c>
      <c r="J52" s="44">
        <f t="shared" si="8"/>
        <v>4</v>
      </c>
    </row>
    <row r="53" spans="1:10" ht="15">
      <c r="A53" s="58">
        <v>52</v>
      </c>
      <c r="B53" s="59" t="s">
        <v>144</v>
      </c>
      <c r="C53" s="78">
        <v>15286</v>
      </c>
      <c r="D53" s="78">
        <v>15198</v>
      </c>
      <c r="E53" s="81">
        <v>15264</v>
      </c>
      <c r="F53" s="55">
        <f t="shared" si="5"/>
        <v>0.007561507843132398</v>
      </c>
      <c r="G53" s="55">
        <f t="shared" si="6"/>
        <v>-0.0014392254350385975</v>
      </c>
      <c r="H53" s="38">
        <f t="shared" si="7"/>
        <v>-22</v>
      </c>
      <c r="I53" s="56">
        <f t="shared" si="4"/>
        <v>-0.0006322384113573009</v>
      </c>
      <c r="J53" s="44">
        <f t="shared" si="8"/>
        <v>66</v>
      </c>
    </row>
    <row r="54" spans="1:10" ht="15">
      <c r="A54" s="58">
        <v>53</v>
      </c>
      <c r="B54" s="59" t="s">
        <v>145</v>
      </c>
      <c r="C54" s="78">
        <v>7645</v>
      </c>
      <c r="D54" s="78">
        <v>7412</v>
      </c>
      <c r="E54" s="81">
        <v>7441</v>
      </c>
      <c r="F54" s="55">
        <f t="shared" si="5"/>
        <v>0.003686135997166416</v>
      </c>
      <c r="G54" s="55">
        <f t="shared" si="6"/>
        <v>-0.026684107259646827</v>
      </c>
      <c r="H54" s="38">
        <f t="shared" si="7"/>
        <v>-204</v>
      </c>
      <c r="I54" s="56">
        <f t="shared" si="4"/>
        <v>-0.005862574359858609</v>
      </c>
      <c r="J54" s="44">
        <f t="shared" si="8"/>
        <v>29</v>
      </c>
    </row>
    <row r="55" spans="1:10" ht="15">
      <c r="A55" s="58">
        <v>54</v>
      </c>
      <c r="B55" s="59" t="s">
        <v>146</v>
      </c>
      <c r="C55" s="78">
        <v>24703</v>
      </c>
      <c r="D55" s="78">
        <v>25487</v>
      </c>
      <c r="E55" s="81">
        <v>25609</v>
      </c>
      <c r="F55" s="55">
        <f t="shared" si="5"/>
        <v>0.012686232596618028</v>
      </c>
      <c r="G55" s="55">
        <f t="shared" si="6"/>
        <v>0.036675707403959035</v>
      </c>
      <c r="H55" s="38">
        <f t="shared" si="7"/>
        <v>906</v>
      </c>
      <c r="I55" s="56">
        <f t="shared" si="4"/>
        <v>0.02603672730407794</v>
      </c>
      <c r="J55" s="44">
        <f t="shared" si="8"/>
        <v>122</v>
      </c>
    </row>
    <row r="56" spans="1:10" ht="15">
      <c r="A56" s="58">
        <v>55</v>
      </c>
      <c r="B56" s="59" t="s">
        <v>147</v>
      </c>
      <c r="C56" s="78">
        <v>29104</v>
      </c>
      <c r="D56" s="78">
        <v>29764</v>
      </c>
      <c r="E56" s="81">
        <v>29861</v>
      </c>
      <c r="F56" s="55">
        <f t="shared" si="5"/>
        <v>0.014792596023570265</v>
      </c>
      <c r="G56" s="55">
        <f t="shared" si="6"/>
        <v>0.02601017042330951</v>
      </c>
      <c r="H56" s="38">
        <f t="shared" si="7"/>
        <v>757</v>
      </c>
      <c r="I56" s="56">
        <f t="shared" si="4"/>
        <v>0.02175474897261258</v>
      </c>
      <c r="J56" s="44">
        <f t="shared" si="8"/>
        <v>97</v>
      </c>
    </row>
    <row r="57" spans="1:10" ht="15">
      <c r="A57" s="58">
        <v>56</v>
      </c>
      <c r="B57" s="59" t="s">
        <v>148</v>
      </c>
      <c r="C57" s="78">
        <v>2976</v>
      </c>
      <c r="D57" s="78">
        <v>3125</v>
      </c>
      <c r="E57" s="81">
        <v>3136</v>
      </c>
      <c r="F57" s="55">
        <f t="shared" si="5"/>
        <v>0.0015535173346477463</v>
      </c>
      <c r="G57" s="55">
        <f t="shared" si="6"/>
        <v>0.053763440860215055</v>
      </c>
      <c r="H57" s="38">
        <f t="shared" si="7"/>
        <v>160</v>
      </c>
      <c r="I57" s="56">
        <f t="shared" si="4"/>
        <v>0.004598097537144007</v>
      </c>
      <c r="J57" s="44">
        <f t="shared" si="8"/>
        <v>11</v>
      </c>
    </row>
    <row r="58" spans="1:10" ht="15">
      <c r="A58" s="58">
        <v>57</v>
      </c>
      <c r="B58" s="59" t="s">
        <v>149</v>
      </c>
      <c r="C58" s="78">
        <v>4731</v>
      </c>
      <c r="D58" s="78">
        <v>4712</v>
      </c>
      <c r="E58" s="81">
        <v>4712</v>
      </c>
      <c r="F58" s="55">
        <f t="shared" si="5"/>
        <v>0.0023342390563967415</v>
      </c>
      <c r="G58" s="55">
        <f t="shared" si="6"/>
        <v>-0.004016064257028112</v>
      </c>
      <c r="H58" s="38">
        <f t="shared" si="7"/>
        <v>-19</v>
      </c>
      <c r="I58" s="56">
        <f t="shared" si="4"/>
        <v>-0.0005460240825358508</v>
      </c>
      <c r="J58" s="44">
        <f t="shared" si="8"/>
        <v>0</v>
      </c>
    </row>
    <row r="59" spans="1:10" ht="15">
      <c r="A59" s="58">
        <v>58</v>
      </c>
      <c r="B59" s="59" t="s">
        <v>150</v>
      </c>
      <c r="C59" s="78">
        <v>11834</v>
      </c>
      <c r="D59" s="78">
        <v>11915</v>
      </c>
      <c r="E59" s="81">
        <v>11979</v>
      </c>
      <c r="F59" s="55">
        <f t="shared" si="5"/>
        <v>0.005934178619816759</v>
      </c>
      <c r="G59" s="55">
        <f t="shared" si="6"/>
        <v>0.012252830826432314</v>
      </c>
      <c r="H59" s="38">
        <f t="shared" si="7"/>
        <v>145</v>
      </c>
      <c r="I59" s="56">
        <f t="shared" si="4"/>
        <v>0.004167025893036756</v>
      </c>
      <c r="J59" s="44">
        <f t="shared" si="8"/>
        <v>64</v>
      </c>
    </row>
    <row r="60" spans="1:10" ht="15">
      <c r="A60" s="58">
        <v>59</v>
      </c>
      <c r="B60" s="59" t="s">
        <v>151</v>
      </c>
      <c r="C60" s="78">
        <v>23247</v>
      </c>
      <c r="D60" s="78">
        <v>23595</v>
      </c>
      <c r="E60" s="81">
        <v>23707</v>
      </c>
      <c r="F60" s="55">
        <f t="shared" si="5"/>
        <v>0.01174401640704532</v>
      </c>
      <c r="G60" s="55">
        <f t="shared" si="6"/>
        <v>0.019787499462296212</v>
      </c>
      <c r="H60" s="38">
        <f t="shared" si="7"/>
        <v>460</v>
      </c>
      <c r="I60" s="56">
        <f t="shared" si="4"/>
        <v>0.013219530419289019</v>
      </c>
      <c r="J60" s="44">
        <f t="shared" si="8"/>
        <v>112</v>
      </c>
    </row>
    <row r="61" spans="1:10" ht="15">
      <c r="A61" s="58">
        <v>60</v>
      </c>
      <c r="B61" s="59" t="s">
        <v>152</v>
      </c>
      <c r="C61" s="78">
        <v>12507</v>
      </c>
      <c r="D61" s="78">
        <v>12344</v>
      </c>
      <c r="E61" s="81">
        <v>12442</v>
      </c>
      <c r="F61" s="55">
        <f t="shared" si="5"/>
        <v>0.006163540394670683</v>
      </c>
      <c r="G61" s="55">
        <f t="shared" si="6"/>
        <v>-0.005197089629807308</v>
      </c>
      <c r="H61" s="38">
        <f t="shared" si="7"/>
        <v>-65</v>
      </c>
      <c r="I61" s="56">
        <f t="shared" si="4"/>
        <v>-0.0018679771244647528</v>
      </c>
      <c r="J61" s="44">
        <f t="shared" si="8"/>
        <v>98</v>
      </c>
    </row>
    <row r="62" spans="1:10" ht="15">
      <c r="A62" s="58">
        <v>61</v>
      </c>
      <c r="B62" s="59" t="s">
        <v>153</v>
      </c>
      <c r="C62" s="78">
        <v>17743</v>
      </c>
      <c r="D62" s="78">
        <v>17685</v>
      </c>
      <c r="E62" s="81">
        <v>17728</v>
      </c>
      <c r="F62" s="55">
        <f t="shared" si="5"/>
        <v>0.008782128606069913</v>
      </c>
      <c r="G62" s="55">
        <f t="shared" si="6"/>
        <v>-0.0008454038212252719</v>
      </c>
      <c r="H62" s="38">
        <f t="shared" si="7"/>
        <v>-15</v>
      </c>
      <c r="I62" s="56">
        <f t="shared" si="4"/>
        <v>-0.0004310716441072506</v>
      </c>
      <c r="J62" s="44">
        <f t="shared" si="8"/>
        <v>43</v>
      </c>
    </row>
    <row r="63" spans="1:10" ht="15">
      <c r="A63" s="58">
        <v>62</v>
      </c>
      <c r="B63" s="59" t="s">
        <v>154</v>
      </c>
      <c r="C63" s="78">
        <v>1875</v>
      </c>
      <c r="D63" s="78">
        <v>1961</v>
      </c>
      <c r="E63" s="81">
        <v>1968</v>
      </c>
      <c r="F63" s="55">
        <f t="shared" si="5"/>
        <v>0.0009749113885799633</v>
      </c>
      <c r="G63" s="55">
        <f t="shared" si="6"/>
        <v>0.0496</v>
      </c>
      <c r="H63" s="38">
        <f t="shared" si="7"/>
        <v>93</v>
      </c>
      <c r="I63" s="56">
        <f t="shared" si="4"/>
        <v>0.0026726441934649538</v>
      </c>
      <c r="J63" s="44">
        <f t="shared" si="8"/>
        <v>7</v>
      </c>
    </row>
    <row r="64" spans="1:10" ht="15">
      <c r="A64" s="58">
        <v>63</v>
      </c>
      <c r="B64" s="59" t="s">
        <v>155</v>
      </c>
      <c r="C64" s="78">
        <v>28946</v>
      </c>
      <c r="D64" s="78">
        <v>29602</v>
      </c>
      <c r="E64" s="81">
        <v>29662</v>
      </c>
      <c r="F64" s="55">
        <f t="shared" si="5"/>
        <v>0.014694015044745361</v>
      </c>
      <c r="G64" s="55">
        <f t="shared" si="6"/>
        <v>0.02473571477924411</v>
      </c>
      <c r="H64" s="38">
        <f t="shared" si="7"/>
        <v>716</v>
      </c>
      <c r="I64" s="56">
        <f t="shared" si="4"/>
        <v>0.02057648647871943</v>
      </c>
      <c r="J64" s="44">
        <f t="shared" si="8"/>
        <v>60</v>
      </c>
    </row>
    <row r="65" spans="1:10" ht="15">
      <c r="A65" s="58">
        <v>64</v>
      </c>
      <c r="B65" s="59" t="s">
        <v>156</v>
      </c>
      <c r="C65" s="78">
        <v>11460</v>
      </c>
      <c r="D65" s="78">
        <v>11350</v>
      </c>
      <c r="E65" s="81">
        <v>11382</v>
      </c>
      <c r="F65" s="55">
        <f t="shared" si="5"/>
        <v>0.005638435683342044</v>
      </c>
      <c r="G65" s="55">
        <f t="shared" si="6"/>
        <v>-0.006806282722513089</v>
      </c>
      <c r="H65" s="38">
        <f t="shared" si="7"/>
        <v>-78</v>
      </c>
      <c r="I65" s="56">
        <f t="shared" si="4"/>
        <v>-0.0022415725493577033</v>
      </c>
      <c r="J65" s="44">
        <f t="shared" si="8"/>
        <v>32</v>
      </c>
    </row>
    <row r="66" spans="1:10" ht="15">
      <c r="A66" s="58">
        <v>65</v>
      </c>
      <c r="B66" s="59" t="s">
        <v>157</v>
      </c>
      <c r="C66" s="78">
        <v>11986</v>
      </c>
      <c r="D66" s="78">
        <v>12500</v>
      </c>
      <c r="E66" s="81">
        <v>12503</v>
      </c>
      <c r="F66" s="55">
        <f aca="true" t="shared" si="9" ref="F66:F83">E66/$E$83</f>
        <v>0.006193758684662236</v>
      </c>
      <c r="G66" s="55">
        <f aca="true" t="shared" si="10" ref="G66:G83">(E66-C66)/C66</f>
        <v>0.043133655931920575</v>
      </c>
      <c r="H66" s="38">
        <f aca="true" t="shared" si="11" ref="H66:H83">E66-C66</f>
        <v>517</v>
      </c>
      <c r="I66" s="56">
        <f t="shared" si="4"/>
        <v>0.014857602666896572</v>
      </c>
      <c r="J66" s="44">
        <f t="shared" si="8"/>
        <v>3</v>
      </c>
    </row>
    <row r="67" spans="1:10" ht="15">
      <c r="A67" s="58">
        <v>66</v>
      </c>
      <c r="B67" s="59" t="s">
        <v>158</v>
      </c>
      <c r="C67" s="78">
        <v>9906</v>
      </c>
      <c r="D67" s="78">
        <v>9912</v>
      </c>
      <c r="E67" s="81">
        <v>9953</v>
      </c>
      <c r="F67" s="55">
        <f t="shared" si="9"/>
        <v>0.0049305350866546615</v>
      </c>
      <c r="G67" s="55">
        <f t="shared" si="10"/>
        <v>0.004744599232788209</v>
      </c>
      <c r="H67" s="38">
        <f t="shared" si="11"/>
        <v>47</v>
      </c>
      <c r="I67" s="56">
        <f aca="true" t="shared" si="12" ref="I67:I83">H67/$H$83</f>
        <v>0.001350691151536052</v>
      </c>
      <c r="J67" s="44">
        <f aca="true" t="shared" si="13" ref="J67:J83">E67-D67</f>
        <v>41</v>
      </c>
    </row>
    <row r="68" spans="1:10" ht="15">
      <c r="A68" s="58">
        <v>67</v>
      </c>
      <c r="B68" s="59" t="s">
        <v>159</v>
      </c>
      <c r="C68" s="78">
        <v>11772</v>
      </c>
      <c r="D68" s="78">
        <v>11353</v>
      </c>
      <c r="E68" s="81">
        <v>11266</v>
      </c>
      <c r="F68" s="55">
        <f t="shared" si="9"/>
        <v>0.005580971394177778</v>
      </c>
      <c r="G68" s="55">
        <f t="shared" si="10"/>
        <v>-0.04298335032279987</v>
      </c>
      <c r="H68" s="38">
        <f t="shared" si="11"/>
        <v>-506</v>
      </c>
      <c r="I68" s="56">
        <f t="shared" si="12"/>
        <v>-0.01454148346121792</v>
      </c>
      <c r="J68" s="44">
        <f t="shared" si="13"/>
        <v>-87</v>
      </c>
    </row>
    <row r="69" spans="1:10" ht="15">
      <c r="A69" s="58">
        <v>68</v>
      </c>
      <c r="B69" s="59" t="s">
        <v>160</v>
      </c>
      <c r="C69" s="78">
        <v>10019</v>
      </c>
      <c r="D69" s="78">
        <v>10317</v>
      </c>
      <c r="E69" s="81">
        <v>10376</v>
      </c>
      <c r="F69" s="55">
        <f t="shared" si="9"/>
        <v>0.005140081589382977</v>
      </c>
      <c r="G69" s="55">
        <f t="shared" si="10"/>
        <v>0.035632298632598064</v>
      </c>
      <c r="H69" s="38">
        <f t="shared" si="11"/>
        <v>357</v>
      </c>
      <c r="I69" s="56">
        <f t="shared" si="12"/>
        <v>0.010259505129752565</v>
      </c>
      <c r="J69" s="44">
        <f t="shared" si="13"/>
        <v>59</v>
      </c>
    </row>
    <row r="70" spans="1:10" ht="15">
      <c r="A70" s="58">
        <v>69</v>
      </c>
      <c r="B70" s="59" t="s">
        <v>161</v>
      </c>
      <c r="C70" s="78">
        <v>1645</v>
      </c>
      <c r="D70" s="78">
        <v>1630</v>
      </c>
      <c r="E70" s="81">
        <v>1634</v>
      </c>
      <c r="F70" s="55">
        <f t="shared" si="9"/>
        <v>0.0008094538663311281</v>
      </c>
      <c r="G70" s="55">
        <f t="shared" si="10"/>
        <v>-0.006686930091185411</v>
      </c>
      <c r="H70" s="38">
        <f t="shared" si="11"/>
        <v>-11</v>
      </c>
      <c r="I70" s="56">
        <f t="shared" si="12"/>
        <v>-0.00031611920567865045</v>
      </c>
      <c r="J70" s="44">
        <f t="shared" si="13"/>
        <v>4</v>
      </c>
    </row>
    <row r="71" spans="1:10" ht="15">
      <c r="A71" s="58">
        <v>70</v>
      </c>
      <c r="B71" s="59" t="s">
        <v>162</v>
      </c>
      <c r="C71" s="78">
        <v>6514</v>
      </c>
      <c r="D71" s="78">
        <v>6580</v>
      </c>
      <c r="E71" s="81">
        <v>6619</v>
      </c>
      <c r="F71" s="55">
        <f t="shared" si="9"/>
        <v>0.003278932154985151</v>
      </c>
      <c r="G71" s="55">
        <f t="shared" si="10"/>
        <v>0.016119128031931225</v>
      </c>
      <c r="H71" s="38">
        <f t="shared" si="11"/>
        <v>105</v>
      </c>
      <c r="I71" s="56">
        <f t="shared" si="12"/>
        <v>0.0030175015087507543</v>
      </c>
      <c r="J71" s="44">
        <f t="shared" si="13"/>
        <v>39</v>
      </c>
    </row>
    <row r="72" spans="1:10" ht="15">
      <c r="A72" s="58">
        <v>71</v>
      </c>
      <c r="B72" s="59" t="s">
        <v>163</v>
      </c>
      <c r="C72" s="78">
        <v>5777</v>
      </c>
      <c r="D72" s="78">
        <v>5719</v>
      </c>
      <c r="E72" s="81">
        <v>5735</v>
      </c>
      <c r="F72" s="55">
        <f t="shared" si="9"/>
        <v>0.0028410146410091917</v>
      </c>
      <c r="G72" s="55">
        <f t="shared" si="10"/>
        <v>-0.007270209451272287</v>
      </c>
      <c r="H72" s="38">
        <f t="shared" si="11"/>
        <v>-42</v>
      </c>
      <c r="I72" s="56">
        <f t="shared" si="12"/>
        <v>-0.0012070006035003018</v>
      </c>
      <c r="J72" s="44">
        <f t="shared" si="13"/>
        <v>16</v>
      </c>
    </row>
    <row r="73" spans="1:10" ht="15">
      <c r="A73" s="58">
        <v>72</v>
      </c>
      <c r="B73" s="59" t="s">
        <v>164</v>
      </c>
      <c r="C73" s="78">
        <v>5871</v>
      </c>
      <c r="D73" s="78">
        <v>5833</v>
      </c>
      <c r="E73" s="81">
        <v>5856</v>
      </c>
      <c r="F73" s="55">
        <f t="shared" si="9"/>
        <v>0.002900955839189159</v>
      </c>
      <c r="G73" s="55">
        <f t="shared" si="10"/>
        <v>-0.0025549310168625446</v>
      </c>
      <c r="H73" s="38">
        <f t="shared" si="11"/>
        <v>-15</v>
      </c>
      <c r="I73" s="56">
        <f t="shared" si="12"/>
        <v>-0.0004310716441072506</v>
      </c>
      <c r="J73" s="44">
        <f t="shared" si="13"/>
        <v>23</v>
      </c>
    </row>
    <row r="74" spans="1:10" ht="15">
      <c r="A74" s="58">
        <v>73</v>
      </c>
      <c r="B74" s="59" t="s">
        <v>165</v>
      </c>
      <c r="C74" s="78">
        <v>4866</v>
      </c>
      <c r="D74" s="78">
        <v>4862</v>
      </c>
      <c r="E74" s="81">
        <v>4876</v>
      </c>
      <c r="F74" s="55">
        <f t="shared" si="9"/>
        <v>0.0024154816721117384</v>
      </c>
      <c r="G74" s="55">
        <f t="shared" si="10"/>
        <v>0.002055076037813399</v>
      </c>
      <c r="H74" s="38">
        <f t="shared" si="11"/>
        <v>10</v>
      </c>
      <c r="I74" s="56">
        <f t="shared" si="12"/>
        <v>0.00028738109607150044</v>
      </c>
      <c r="J74" s="44">
        <f t="shared" si="13"/>
        <v>14</v>
      </c>
    </row>
    <row r="75" spans="1:10" ht="15">
      <c r="A75" s="58">
        <v>74</v>
      </c>
      <c r="B75" s="59" t="s">
        <v>166</v>
      </c>
      <c r="C75" s="78">
        <v>4092</v>
      </c>
      <c r="D75" s="78">
        <v>4068</v>
      </c>
      <c r="E75" s="81">
        <v>4090</v>
      </c>
      <c r="F75" s="55">
        <f t="shared" si="9"/>
        <v>0.0020261115748435215</v>
      </c>
      <c r="G75" s="55">
        <f t="shared" si="10"/>
        <v>-0.0004887585532746823</v>
      </c>
      <c r="H75" s="38">
        <f t="shared" si="11"/>
        <v>-2</v>
      </c>
      <c r="I75" s="56">
        <f t="shared" si="12"/>
        <v>-5.7476219214300083E-05</v>
      </c>
      <c r="J75" s="44">
        <f t="shared" si="13"/>
        <v>22</v>
      </c>
    </row>
    <row r="76" spans="1:10" ht="15">
      <c r="A76" s="58">
        <v>75</v>
      </c>
      <c r="B76" s="59" t="s">
        <v>167</v>
      </c>
      <c r="C76" s="78">
        <v>1971</v>
      </c>
      <c r="D76" s="78">
        <v>1974</v>
      </c>
      <c r="E76" s="81">
        <v>1983</v>
      </c>
      <c r="F76" s="55">
        <f t="shared" si="9"/>
        <v>0.0009823421156270667</v>
      </c>
      <c r="G76" s="55">
        <f t="shared" si="10"/>
        <v>0.0060882800608828</v>
      </c>
      <c r="H76" s="38">
        <f t="shared" si="11"/>
        <v>12</v>
      </c>
      <c r="I76" s="56">
        <f t="shared" si="12"/>
        <v>0.0003448573152858005</v>
      </c>
      <c r="J76" s="44">
        <f t="shared" si="13"/>
        <v>9</v>
      </c>
    </row>
    <row r="77" spans="1:10" ht="15">
      <c r="A77" s="58">
        <v>76</v>
      </c>
      <c r="B77" s="59" t="s">
        <v>168</v>
      </c>
      <c r="C77" s="78">
        <v>3369</v>
      </c>
      <c r="D77" s="78">
        <v>3466</v>
      </c>
      <c r="E77" s="81">
        <v>3499</v>
      </c>
      <c r="F77" s="55">
        <f t="shared" si="9"/>
        <v>0.0017333409291876481</v>
      </c>
      <c r="G77" s="55">
        <f t="shared" si="10"/>
        <v>0.0385871178391214</v>
      </c>
      <c r="H77" s="38">
        <f t="shared" si="11"/>
        <v>130</v>
      </c>
      <c r="I77" s="56">
        <f t="shared" si="12"/>
        <v>0.0037359542489295056</v>
      </c>
      <c r="J77" s="44">
        <f t="shared" si="13"/>
        <v>33</v>
      </c>
    </row>
    <row r="78" spans="1:10" ht="15">
      <c r="A78" s="58">
        <v>77</v>
      </c>
      <c r="B78" s="59" t="s">
        <v>169</v>
      </c>
      <c r="C78" s="78">
        <v>6809</v>
      </c>
      <c r="D78" s="78">
        <v>6903</v>
      </c>
      <c r="E78" s="81">
        <v>6938</v>
      </c>
      <c r="F78" s="55">
        <f t="shared" si="9"/>
        <v>0.0034369589501868827</v>
      </c>
      <c r="G78" s="55">
        <f t="shared" si="10"/>
        <v>0.018945513291232192</v>
      </c>
      <c r="H78" s="38">
        <f t="shared" si="11"/>
        <v>129</v>
      </c>
      <c r="I78" s="56">
        <f t="shared" si="12"/>
        <v>0.0037072161393223555</v>
      </c>
      <c r="J78" s="44">
        <f t="shared" si="13"/>
        <v>35</v>
      </c>
    </row>
    <row r="79" spans="1:10" ht="15">
      <c r="A79" s="58">
        <v>78</v>
      </c>
      <c r="B79" s="59" t="s">
        <v>170</v>
      </c>
      <c r="C79" s="78">
        <v>4633</v>
      </c>
      <c r="D79" s="78">
        <v>4679</v>
      </c>
      <c r="E79" s="81">
        <v>4686</v>
      </c>
      <c r="F79" s="55">
        <f t="shared" si="9"/>
        <v>0.0023213591295150955</v>
      </c>
      <c r="G79" s="55">
        <f t="shared" si="10"/>
        <v>0.011439671918843082</v>
      </c>
      <c r="H79" s="38">
        <f t="shared" si="11"/>
        <v>53</v>
      </c>
      <c r="I79" s="56">
        <f t="shared" si="12"/>
        <v>0.0015231198091789522</v>
      </c>
      <c r="J79" s="44">
        <f t="shared" si="13"/>
        <v>7</v>
      </c>
    </row>
    <row r="80" spans="1:10" ht="15">
      <c r="A80" s="58">
        <v>79</v>
      </c>
      <c r="B80" s="59" t="s">
        <v>171</v>
      </c>
      <c r="C80" s="78">
        <v>3341</v>
      </c>
      <c r="D80" s="78">
        <v>3501</v>
      </c>
      <c r="E80" s="81">
        <v>3490</v>
      </c>
      <c r="F80" s="55">
        <f t="shared" si="9"/>
        <v>0.0017288824929593861</v>
      </c>
      <c r="G80" s="55">
        <f t="shared" si="10"/>
        <v>0.04459742592038312</v>
      </c>
      <c r="H80" s="38">
        <f t="shared" si="11"/>
        <v>149</v>
      </c>
      <c r="I80" s="56">
        <f t="shared" si="12"/>
        <v>0.0042819783314653566</v>
      </c>
      <c r="J80" s="44">
        <f t="shared" si="13"/>
        <v>-11</v>
      </c>
    </row>
    <row r="81" spans="1:10" ht="15">
      <c r="A81" s="58">
        <v>80</v>
      </c>
      <c r="B81" s="59" t="s">
        <v>172</v>
      </c>
      <c r="C81" s="78">
        <v>10711</v>
      </c>
      <c r="D81" s="78">
        <v>10960</v>
      </c>
      <c r="E81" s="81">
        <v>11068</v>
      </c>
      <c r="F81" s="55">
        <f t="shared" si="9"/>
        <v>0.005482885797156013</v>
      </c>
      <c r="G81" s="55">
        <f t="shared" si="10"/>
        <v>0.033330221267855474</v>
      </c>
      <c r="H81" s="38">
        <f t="shared" si="11"/>
        <v>357</v>
      </c>
      <c r="I81" s="56">
        <f t="shared" si="12"/>
        <v>0.010259505129752565</v>
      </c>
      <c r="J81" s="44">
        <f t="shared" si="13"/>
        <v>108</v>
      </c>
    </row>
    <row r="82" spans="1:10" ht="15">
      <c r="A82" s="58">
        <v>81</v>
      </c>
      <c r="B82" s="59" t="s">
        <v>173</v>
      </c>
      <c r="C82" s="78">
        <v>8427</v>
      </c>
      <c r="D82" s="78">
        <v>8762</v>
      </c>
      <c r="E82" s="81">
        <v>8859</v>
      </c>
      <c r="F82" s="55">
        <f t="shared" si="9"/>
        <v>0.004388587394019256</v>
      </c>
      <c r="G82" s="55">
        <f t="shared" si="10"/>
        <v>0.051263794944820223</v>
      </c>
      <c r="H82" s="38">
        <f t="shared" si="11"/>
        <v>432</v>
      </c>
      <c r="I82" s="56">
        <f t="shared" si="12"/>
        <v>0.012414863350288819</v>
      </c>
      <c r="J82" s="44">
        <f t="shared" si="13"/>
        <v>97</v>
      </c>
    </row>
    <row r="83" spans="1:10" s="13" customFormat="1" ht="15">
      <c r="A83" s="194" t="s">
        <v>174</v>
      </c>
      <c r="B83" s="194"/>
      <c r="C83" s="96">
        <v>1983848</v>
      </c>
      <c r="D83" s="96">
        <v>2010252</v>
      </c>
      <c r="E83" s="101">
        <v>2018645</v>
      </c>
      <c r="F83" s="55">
        <f t="shared" si="9"/>
        <v>1</v>
      </c>
      <c r="G83" s="55">
        <f t="shared" si="10"/>
        <v>0.017540154286013847</v>
      </c>
      <c r="H83" s="38">
        <f t="shared" si="11"/>
        <v>34797</v>
      </c>
      <c r="I83" s="56">
        <f t="shared" si="12"/>
        <v>1</v>
      </c>
      <c r="J83" s="44">
        <f t="shared" si="13"/>
        <v>8393</v>
      </c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84"/>
  <sheetViews>
    <sheetView workbookViewId="0" topLeftCell="C1">
      <pane ySplit="1" topLeftCell="A77" activePane="bottomLeft" state="frozen"/>
      <selection pane="topLeft" activeCell="W1" sqref="W1"/>
      <selection pane="bottomLeft" activeCell="J2" sqref="J2:J83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5.140625" style="9" customWidth="1"/>
    <col min="11" max="11" width="11.00390625" style="9" bestFit="1" customWidth="1"/>
    <col min="12" max="12" width="10.421875" style="9" customWidth="1"/>
    <col min="13" max="14" width="9.140625" style="9" customWidth="1"/>
    <col min="15" max="15" width="11.00390625" style="9" bestFit="1" customWidth="1"/>
    <col min="16" max="18" width="9.140625" style="9" customWidth="1"/>
    <col min="19" max="19" width="14.00390625" style="9" bestFit="1" customWidth="1"/>
    <col min="20" max="16384" width="9.140625" style="9" customWidth="1"/>
  </cols>
  <sheetData>
    <row r="1" spans="1:11" ht="43.5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341</v>
      </c>
      <c r="H1" s="1" t="s">
        <v>342</v>
      </c>
      <c r="I1" s="1" t="s">
        <v>336</v>
      </c>
      <c r="J1" s="60" t="s">
        <v>343</v>
      </c>
      <c r="K1" s="7"/>
    </row>
    <row r="2" spans="1:20" ht="15">
      <c r="A2" s="58">
        <v>1</v>
      </c>
      <c r="B2" s="59" t="s">
        <v>93</v>
      </c>
      <c r="C2" s="78">
        <v>19897</v>
      </c>
      <c r="D2" s="78">
        <v>18186</v>
      </c>
      <c r="E2" s="82">
        <v>13515</v>
      </c>
      <c r="F2" s="80">
        <f>E2/864468</f>
        <v>0.01563389275253682</v>
      </c>
      <c r="G2" s="55">
        <f aca="true" t="shared" si="0" ref="G2:G33">(E2-C2)/C2</f>
        <v>-0.3207518721415289</v>
      </c>
      <c r="H2" s="38">
        <f aca="true" t="shared" si="1" ref="H2:H33">E2-C2</f>
        <v>-6382</v>
      </c>
      <c r="I2" s="56">
        <f>H2/$H$83</f>
        <v>0.020282080454583015</v>
      </c>
      <c r="J2" s="44">
        <f aca="true" t="shared" si="2" ref="J2:J33">E2-D2</f>
        <v>-4671</v>
      </c>
      <c r="L2" s="125" t="s">
        <v>134</v>
      </c>
      <c r="M2" s="105">
        <v>-0.38539212386401883</v>
      </c>
      <c r="N2" s="11"/>
      <c r="O2" s="11"/>
      <c r="P2" s="12"/>
      <c r="S2" s="5"/>
      <c r="T2" s="12"/>
    </row>
    <row r="3" spans="1:20" ht="15">
      <c r="A3" s="58">
        <v>2</v>
      </c>
      <c r="B3" s="59" t="s">
        <v>94</v>
      </c>
      <c r="C3" s="78">
        <v>6516</v>
      </c>
      <c r="D3" s="78">
        <v>6070</v>
      </c>
      <c r="E3" s="82">
        <v>4902</v>
      </c>
      <c r="F3" s="80">
        <f aca="true" t="shared" si="3" ref="F3:F66">E3/864468</f>
        <v>0.005670539568844653</v>
      </c>
      <c r="G3" s="55">
        <f t="shared" si="0"/>
        <v>-0.24769797421731124</v>
      </c>
      <c r="H3" s="38">
        <f t="shared" si="1"/>
        <v>-1614</v>
      </c>
      <c r="I3" s="56">
        <f aca="true" t="shared" si="4" ref="I3:I66">H3/$H$83</f>
        <v>0.005129313358460824</v>
      </c>
      <c r="J3" s="44">
        <f t="shared" si="2"/>
        <v>-1168</v>
      </c>
      <c r="L3" s="125" t="s">
        <v>150</v>
      </c>
      <c r="M3" s="105">
        <v>-0.38629622904182553</v>
      </c>
      <c r="N3" s="11"/>
      <c r="O3" s="11"/>
      <c r="P3" s="12"/>
      <c r="S3" s="5"/>
      <c r="T3" s="12"/>
    </row>
    <row r="4" spans="1:20" ht="15">
      <c r="A4" s="58">
        <v>3</v>
      </c>
      <c r="B4" s="59" t="s">
        <v>95</v>
      </c>
      <c r="C4" s="78">
        <v>20134</v>
      </c>
      <c r="D4" s="78">
        <v>18971</v>
      </c>
      <c r="E4" s="82">
        <v>13596</v>
      </c>
      <c r="F4" s="80">
        <f t="shared" si="3"/>
        <v>0.01572759199877844</v>
      </c>
      <c r="G4" s="55">
        <f t="shared" si="0"/>
        <v>-0.32472434687593127</v>
      </c>
      <c r="H4" s="38">
        <f t="shared" si="1"/>
        <v>-6538</v>
      </c>
      <c r="I4" s="56">
        <f t="shared" si="4"/>
        <v>0.020777850518969562</v>
      </c>
      <c r="J4" s="44">
        <f t="shared" si="2"/>
        <v>-5375</v>
      </c>
      <c r="L4" s="125" t="s">
        <v>98</v>
      </c>
      <c r="M4" s="105">
        <v>-0.3925987485334376</v>
      </c>
      <c r="N4" s="11"/>
      <c r="O4" s="11"/>
      <c r="P4" s="12"/>
      <c r="S4" s="5"/>
      <c r="T4" s="12"/>
    </row>
    <row r="5" spans="1:20" ht="15">
      <c r="A5" s="58">
        <v>4</v>
      </c>
      <c r="B5" s="59" t="s">
        <v>96</v>
      </c>
      <c r="C5" s="78">
        <v>3984</v>
      </c>
      <c r="D5" s="78">
        <v>3674</v>
      </c>
      <c r="E5" s="82">
        <v>2990</v>
      </c>
      <c r="F5" s="80">
        <f t="shared" si="3"/>
        <v>0.003458774645215323</v>
      </c>
      <c r="G5" s="55">
        <f t="shared" si="0"/>
        <v>-0.24949799196787148</v>
      </c>
      <c r="H5" s="38">
        <f t="shared" si="1"/>
        <v>-994</v>
      </c>
      <c r="I5" s="56">
        <f t="shared" si="4"/>
        <v>0.0031589451538476206</v>
      </c>
      <c r="J5" s="44">
        <f t="shared" si="2"/>
        <v>-684</v>
      </c>
      <c r="L5" s="125" t="s">
        <v>114</v>
      </c>
      <c r="M5" s="105">
        <v>-0.39275598661059136</v>
      </c>
      <c r="N5" s="11"/>
      <c r="O5" s="11"/>
      <c r="P5" s="12"/>
      <c r="S5" s="5"/>
      <c r="T5" s="12"/>
    </row>
    <row r="6" spans="1:20" ht="15">
      <c r="A6" s="58">
        <v>5</v>
      </c>
      <c r="B6" s="59" t="s">
        <v>97</v>
      </c>
      <c r="C6" s="78">
        <v>6470</v>
      </c>
      <c r="D6" s="78">
        <v>5727</v>
      </c>
      <c r="E6" s="82">
        <v>3910</v>
      </c>
      <c r="F6" s="80">
        <f t="shared" si="3"/>
        <v>0.004523012997589269</v>
      </c>
      <c r="G6" s="55">
        <f t="shared" si="0"/>
        <v>-0.3956723338485317</v>
      </c>
      <c r="H6" s="38">
        <f t="shared" si="1"/>
        <v>-2560</v>
      </c>
      <c r="I6" s="56">
        <f t="shared" si="4"/>
        <v>0.008135713877112585</v>
      </c>
      <c r="J6" s="44">
        <f t="shared" si="2"/>
        <v>-1817</v>
      </c>
      <c r="L6" s="125" t="s">
        <v>119</v>
      </c>
      <c r="M6" s="105">
        <v>-0.39314505072662465</v>
      </c>
      <c r="N6" s="11"/>
      <c r="O6" s="11"/>
      <c r="P6" s="12"/>
      <c r="S6" s="5"/>
      <c r="T6" s="12"/>
    </row>
    <row r="7" spans="1:20" ht="15">
      <c r="A7" s="58">
        <v>6</v>
      </c>
      <c r="B7" s="59" t="s">
        <v>98</v>
      </c>
      <c r="C7" s="78">
        <v>20456</v>
      </c>
      <c r="D7" s="78">
        <v>17070</v>
      </c>
      <c r="E7" s="82">
        <v>12425</v>
      </c>
      <c r="F7" s="80">
        <f t="shared" si="3"/>
        <v>0.014373001661137254</v>
      </c>
      <c r="G7" s="55">
        <f t="shared" si="0"/>
        <v>-0.3925987485334376</v>
      </c>
      <c r="H7" s="38">
        <f t="shared" si="1"/>
        <v>-8031</v>
      </c>
      <c r="I7" s="56">
        <f t="shared" si="4"/>
        <v>0.025522624276207485</v>
      </c>
      <c r="J7" s="44">
        <f t="shared" si="2"/>
        <v>-4645</v>
      </c>
      <c r="L7" s="125" t="s">
        <v>112</v>
      </c>
      <c r="M7" s="105">
        <v>-0.39362068118150095</v>
      </c>
      <c r="N7" s="11"/>
      <c r="O7" s="11"/>
      <c r="P7" s="12"/>
      <c r="S7" s="5"/>
      <c r="T7" s="12"/>
    </row>
    <row r="8" spans="1:20" ht="15">
      <c r="A8" s="58">
        <v>7</v>
      </c>
      <c r="B8" s="59" t="s">
        <v>99</v>
      </c>
      <c r="C8" s="78">
        <v>45292</v>
      </c>
      <c r="D8" s="78">
        <v>42259</v>
      </c>
      <c r="E8" s="82">
        <v>33900</v>
      </c>
      <c r="F8" s="80">
        <f t="shared" si="3"/>
        <v>0.0392148697233443</v>
      </c>
      <c r="G8" s="55">
        <f t="shared" si="0"/>
        <v>-0.25152344784950986</v>
      </c>
      <c r="H8" s="38">
        <f t="shared" si="1"/>
        <v>-11392</v>
      </c>
      <c r="I8" s="56">
        <f t="shared" si="4"/>
        <v>0.036203926753151</v>
      </c>
      <c r="J8" s="44">
        <f t="shared" si="2"/>
        <v>-8359</v>
      </c>
      <c r="L8" s="125" t="s">
        <v>158</v>
      </c>
      <c r="M8" s="105">
        <v>-0.39409293952930197</v>
      </c>
      <c r="N8" s="11"/>
      <c r="O8" s="11"/>
      <c r="P8" s="12"/>
      <c r="S8" s="5"/>
      <c r="T8" s="12"/>
    </row>
    <row r="9" spans="1:20" ht="15">
      <c r="A9" s="58">
        <v>8</v>
      </c>
      <c r="B9" s="59" t="s">
        <v>100</v>
      </c>
      <c r="C9" s="78">
        <v>1842</v>
      </c>
      <c r="D9" s="78">
        <v>1572</v>
      </c>
      <c r="E9" s="82">
        <v>1291</v>
      </c>
      <c r="F9" s="80">
        <f t="shared" si="3"/>
        <v>0.001493404035776917</v>
      </c>
      <c r="G9" s="55">
        <f t="shared" si="0"/>
        <v>-0.2991313789359392</v>
      </c>
      <c r="H9" s="38">
        <f t="shared" si="1"/>
        <v>-551</v>
      </c>
      <c r="I9" s="56">
        <f t="shared" si="4"/>
        <v>0.001751085291519154</v>
      </c>
      <c r="J9" s="44">
        <f t="shared" si="2"/>
        <v>-281</v>
      </c>
      <c r="L9" s="125" t="s">
        <v>97</v>
      </c>
      <c r="M9" s="105">
        <v>-0.3956723338485317</v>
      </c>
      <c r="N9" s="11"/>
      <c r="O9" s="11"/>
      <c r="P9" s="12"/>
      <c r="S9" s="5"/>
      <c r="T9" s="12"/>
    </row>
    <row r="10" spans="1:20" ht="15">
      <c r="A10" s="58">
        <v>9</v>
      </c>
      <c r="B10" s="59" t="s">
        <v>101</v>
      </c>
      <c r="C10" s="78">
        <v>26418</v>
      </c>
      <c r="D10" s="78">
        <v>23431</v>
      </c>
      <c r="E10" s="82">
        <v>17110</v>
      </c>
      <c r="F10" s="80">
        <f t="shared" si="3"/>
        <v>0.01979251979251979</v>
      </c>
      <c r="G10" s="55">
        <f t="shared" si="0"/>
        <v>-0.352335528806117</v>
      </c>
      <c r="H10" s="38">
        <f t="shared" si="1"/>
        <v>-9308</v>
      </c>
      <c r="I10" s="56">
        <f t="shared" si="4"/>
        <v>0.029580947175064036</v>
      </c>
      <c r="J10" s="44">
        <f t="shared" si="2"/>
        <v>-6321</v>
      </c>
      <c r="L10" s="125" t="s">
        <v>137</v>
      </c>
      <c r="M10" s="105">
        <v>-0.40589617603076267</v>
      </c>
      <c r="N10" s="11"/>
      <c r="O10" s="11"/>
      <c r="P10" s="12"/>
      <c r="S10" s="5"/>
      <c r="T10" s="12"/>
    </row>
    <row r="11" spans="1:20" ht="15">
      <c r="A11" s="58">
        <v>10</v>
      </c>
      <c r="B11" s="59" t="s">
        <v>102</v>
      </c>
      <c r="C11" s="78">
        <v>29640</v>
      </c>
      <c r="D11" s="78">
        <v>27084</v>
      </c>
      <c r="E11" s="82">
        <v>18678</v>
      </c>
      <c r="F11" s="80">
        <f t="shared" si="3"/>
        <v>0.021606352114826692</v>
      </c>
      <c r="G11" s="55">
        <f t="shared" si="0"/>
        <v>-0.36983805668016195</v>
      </c>
      <c r="H11" s="38">
        <f t="shared" si="1"/>
        <v>-10962</v>
      </c>
      <c r="I11" s="56">
        <f t="shared" si="4"/>
        <v>0.03483738106285474</v>
      </c>
      <c r="J11" s="44">
        <f t="shared" si="2"/>
        <v>-8406</v>
      </c>
      <c r="L11" s="125" t="s">
        <v>133</v>
      </c>
      <c r="M11" s="105">
        <v>-0.4138571807804619</v>
      </c>
      <c r="N11" s="11"/>
      <c r="O11" s="11"/>
      <c r="P11" s="12"/>
      <c r="S11" s="5"/>
      <c r="T11" s="12"/>
    </row>
    <row r="12" spans="1:20" ht="15">
      <c r="A12" s="58">
        <v>11</v>
      </c>
      <c r="B12" s="59" t="s">
        <v>103</v>
      </c>
      <c r="C12" s="78">
        <v>2502</v>
      </c>
      <c r="D12" s="78">
        <v>2272</v>
      </c>
      <c r="E12" s="82">
        <v>1686</v>
      </c>
      <c r="F12" s="80">
        <f t="shared" si="3"/>
        <v>0.001950332458807035</v>
      </c>
      <c r="G12" s="55">
        <f t="shared" si="0"/>
        <v>-0.3261390887290168</v>
      </c>
      <c r="H12" s="38">
        <f t="shared" si="1"/>
        <v>-816</v>
      </c>
      <c r="I12" s="56">
        <f t="shared" si="4"/>
        <v>0.002593258798329636</v>
      </c>
      <c r="J12" s="44">
        <f t="shared" si="2"/>
        <v>-586</v>
      </c>
      <c r="L12" s="125" t="s">
        <v>117</v>
      </c>
      <c r="M12" s="105">
        <v>-0.4203326444247613</v>
      </c>
      <c r="N12" s="11"/>
      <c r="O12" s="11"/>
      <c r="P12" s="12"/>
      <c r="S12" s="5"/>
      <c r="T12" s="12"/>
    </row>
    <row r="13" spans="1:20" ht="15">
      <c r="A13" s="58">
        <v>12</v>
      </c>
      <c r="B13" s="59" t="s">
        <v>104</v>
      </c>
      <c r="C13" s="78">
        <v>1162</v>
      </c>
      <c r="D13" s="78">
        <v>1003</v>
      </c>
      <c r="E13" s="82">
        <v>943</v>
      </c>
      <c r="F13" s="80">
        <f t="shared" si="3"/>
        <v>0.0010908443111832943</v>
      </c>
      <c r="G13" s="55">
        <f t="shared" si="0"/>
        <v>-0.1884681583476764</v>
      </c>
      <c r="H13" s="38">
        <f t="shared" si="1"/>
        <v>-219</v>
      </c>
      <c r="I13" s="56">
        <f t="shared" si="4"/>
        <v>0.0006959848980811156</v>
      </c>
      <c r="J13" s="44">
        <f t="shared" si="2"/>
        <v>-60</v>
      </c>
      <c r="L13" s="125" t="s">
        <v>146</v>
      </c>
      <c r="M13" s="105">
        <v>-0.42863595302619695</v>
      </c>
      <c r="N13" s="11"/>
      <c r="O13" s="11"/>
      <c r="P13" s="12"/>
      <c r="S13" s="5"/>
      <c r="T13" s="12"/>
    </row>
    <row r="14" spans="1:20" ht="15">
      <c r="A14" s="58">
        <v>13</v>
      </c>
      <c r="B14" s="59" t="s">
        <v>105</v>
      </c>
      <c r="C14" s="78">
        <v>4740</v>
      </c>
      <c r="D14" s="78">
        <v>3267</v>
      </c>
      <c r="E14" s="82">
        <v>2396</v>
      </c>
      <c r="F14" s="80">
        <f t="shared" si="3"/>
        <v>0.0027716468394434497</v>
      </c>
      <c r="G14" s="55">
        <f t="shared" si="0"/>
        <v>-0.49451476793248944</v>
      </c>
      <c r="H14" s="38">
        <f t="shared" si="1"/>
        <v>-2344</v>
      </c>
      <c r="I14" s="56">
        <f t="shared" si="4"/>
        <v>0.00744926301873121</v>
      </c>
      <c r="J14" s="44">
        <f t="shared" si="2"/>
        <v>-871</v>
      </c>
      <c r="L14" s="125" t="s">
        <v>125</v>
      </c>
      <c r="M14" s="105">
        <v>-0.44915486523526726</v>
      </c>
      <c r="N14" s="11"/>
      <c r="O14" s="11"/>
      <c r="P14" s="12"/>
      <c r="S14" s="5"/>
      <c r="T14" s="12"/>
    </row>
    <row r="15" spans="1:20" ht="15">
      <c r="A15" s="58">
        <v>14</v>
      </c>
      <c r="B15" s="59" t="s">
        <v>106</v>
      </c>
      <c r="C15" s="78">
        <v>4686</v>
      </c>
      <c r="D15" s="78">
        <v>4142</v>
      </c>
      <c r="E15" s="82">
        <v>3036</v>
      </c>
      <c r="F15" s="80">
        <f t="shared" si="3"/>
        <v>0.0035119865628340206</v>
      </c>
      <c r="G15" s="55">
        <f t="shared" si="0"/>
        <v>-0.352112676056338</v>
      </c>
      <c r="H15" s="38">
        <f t="shared" si="1"/>
        <v>-1650</v>
      </c>
      <c r="I15" s="56">
        <f t="shared" si="4"/>
        <v>0.00524372183485772</v>
      </c>
      <c r="J15" s="44">
        <f t="shared" si="2"/>
        <v>-1106</v>
      </c>
      <c r="L15" s="125" t="s">
        <v>141</v>
      </c>
      <c r="M15" s="105">
        <v>-0.47006083893691963</v>
      </c>
      <c r="N15" s="11"/>
      <c r="O15" s="11"/>
      <c r="P15" s="12"/>
      <c r="S15" s="5"/>
      <c r="T15" s="12"/>
    </row>
    <row r="16" spans="1:20" ht="15">
      <c r="A16" s="58">
        <v>15</v>
      </c>
      <c r="B16" s="59" t="s">
        <v>107</v>
      </c>
      <c r="C16" s="78">
        <v>8669</v>
      </c>
      <c r="D16" s="78">
        <v>7911</v>
      </c>
      <c r="E16" s="82">
        <v>5709</v>
      </c>
      <c r="F16" s="80">
        <f t="shared" si="3"/>
        <v>0.006604061688807452</v>
      </c>
      <c r="G16" s="55">
        <f t="shared" si="0"/>
        <v>-0.3414465336255624</v>
      </c>
      <c r="H16" s="38">
        <f t="shared" si="1"/>
        <v>-2960</v>
      </c>
      <c r="I16" s="56">
        <f t="shared" si="4"/>
        <v>0.009406919170411426</v>
      </c>
      <c r="J16" s="44">
        <f t="shared" si="2"/>
        <v>-2202</v>
      </c>
      <c r="L16" s="125" t="s">
        <v>105</v>
      </c>
      <c r="M16" s="105">
        <v>-0.49451476793248944</v>
      </c>
      <c r="N16" s="11"/>
      <c r="O16" s="11"/>
      <c r="P16" s="12"/>
      <c r="S16" s="5"/>
      <c r="T16" s="12"/>
    </row>
    <row r="17" spans="1:10" ht="15">
      <c r="A17" s="58">
        <v>16</v>
      </c>
      <c r="B17" s="59" t="s">
        <v>108</v>
      </c>
      <c r="C17" s="78">
        <v>23710</v>
      </c>
      <c r="D17" s="78">
        <v>20969</v>
      </c>
      <c r="E17" s="82">
        <v>16114</v>
      </c>
      <c r="F17" s="80">
        <f t="shared" si="3"/>
        <v>0.018640366097993216</v>
      </c>
      <c r="G17" s="55">
        <f t="shared" si="0"/>
        <v>-0.32037115141290595</v>
      </c>
      <c r="H17" s="38">
        <f t="shared" si="1"/>
        <v>-7596</v>
      </c>
      <c r="I17" s="56">
        <f t="shared" si="4"/>
        <v>0.024140188519744997</v>
      </c>
      <c r="J17" s="44">
        <f t="shared" si="2"/>
        <v>-4855</v>
      </c>
    </row>
    <row r="18" spans="1:10" ht="15">
      <c r="A18" s="58">
        <v>17</v>
      </c>
      <c r="B18" s="59" t="s">
        <v>109</v>
      </c>
      <c r="C18" s="78">
        <v>14128</v>
      </c>
      <c r="D18" s="78">
        <v>12315</v>
      </c>
      <c r="E18" s="82">
        <v>8726</v>
      </c>
      <c r="F18" s="80">
        <f t="shared" si="3"/>
        <v>0.010094069416103314</v>
      </c>
      <c r="G18" s="55">
        <f t="shared" si="0"/>
        <v>-0.38236126840317103</v>
      </c>
      <c r="H18" s="38">
        <f t="shared" si="1"/>
        <v>-5402</v>
      </c>
      <c r="I18" s="56">
        <f t="shared" si="4"/>
        <v>0.017167627486000852</v>
      </c>
      <c r="J18" s="44">
        <f t="shared" si="2"/>
        <v>-3589</v>
      </c>
    </row>
    <row r="19" spans="1:10" ht="15">
      <c r="A19" s="58">
        <v>18</v>
      </c>
      <c r="B19" s="59" t="s">
        <v>110</v>
      </c>
      <c r="C19" s="78">
        <v>5030</v>
      </c>
      <c r="D19" s="78">
        <v>4537</v>
      </c>
      <c r="E19" s="82">
        <v>4254</v>
      </c>
      <c r="F19" s="80">
        <f t="shared" si="3"/>
        <v>0.004920945598911701</v>
      </c>
      <c r="G19" s="55">
        <f t="shared" si="0"/>
        <v>-0.15427435387673957</v>
      </c>
      <c r="H19" s="38">
        <f t="shared" si="1"/>
        <v>-776</v>
      </c>
      <c r="I19" s="56">
        <f t="shared" si="4"/>
        <v>0.0024661382689997523</v>
      </c>
      <c r="J19" s="44">
        <f t="shared" si="2"/>
        <v>-283</v>
      </c>
    </row>
    <row r="20" spans="1:11" ht="15">
      <c r="A20" s="58">
        <v>19</v>
      </c>
      <c r="B20" s="59" t="s">
        <v>111</v>
      </c>
      <c r="C20" s="78">
        <v>10234</v>
      </c>
      <c r="D20" s="78">
        <v>8655</v>
      </c>
      <c r="E20" s="82">
        <v>6947</v>
      </c>
      <c r="F20" s="80">
        <f t="shared" si="3"/>
        <v>0.008036156341241087</v>
      </c>
      <c r="G20" s="55">
        <f t="shared" si="0"/>
        <v>-0.3211842876685558</v>
      </c>
      <c r="H20" s="38">
        <f t="shared" si="1"/>
        <v>-3287</v>
      </c>
      <c r="I20" s="56">
        <f t="shared" si="4"/>
        <v>0.010446129497683228</v>
      </c>
      <c r="J20" s="44">
        <f t="shared" si="2"/>
        <v>-1708</v>
      </c>
      <c r="K20" s="5"/>
    </row>
    <row r="21" spans="1:11" ht="15">
      <c r="A21" s="58">
        <v>20</v>
      </c>
      <c r="B21" s="59" t="s">
        <v>112</v>
      </c>
      <c r="C21" s="78">
        <v>20347</v>
      </c>
      <c r="D21" s="78">
        <v>17989</v>
      </c>
      <c r="E21" s="82">
        <v>12338</v>
      </c>
      <c r="F21" s="80">
        <f t="shared" si="3"/>
        <v>0.014272361729988848</v>
      </c>
      <c r="G21" s="55">
        <f t="shared" si="0"/>
        <v>-0.39362068118150095</v>
      </c>
      <c r="H21" s="38">
        <f t="shared" si="1"/>
        <v>-8009</v>
      </c>
      <c r="I21" s="56">
        <f t="shared" si="4"/>
        <v>0.02545270798507605</v>
      </c>
      <c r="J21" s="44">
        <f t="shared" si="2"/>
        <v>-5651</v>
      </c>
      <c r="K21" s="5"/>
    </row>
    <row r="22" spans="1:11" ht="15">
      <c r="A22" s="58">
        <v>21</v>
      </c>
      <c r="B22" s="59" t="s">
        <v>113</v>
      </c>
      <c r="C22" s="78">
        <v>8226</v>
      </c>
      <c r="D22" s="78">
        <v>7717</v>
      </c>
      <c r="E22" s="82">
        <v>6849</v>
      </c>
      <c r="F22" s="80">
        <f t="shared" si="3"/>
        <v>0.007922791821096906</v>
      </c>
      <c r="G22" s="55">
        <f t="shared" si="0"/>
        <v>-0.1673960612691466</v>
      </c>
      <c r="H22" s="38">
        <f t="shared" si="1"/>
        <v>-1377</v>
      </c>
      <c r="I22" s="56">
        <f t="shared" si="4"/>
        <v>0.004376124222181262</v>
      </c>
      <c r="J22" s="44">
        <f t="shared" si="2"/>
        <v>-868</v>
      </c>
      <c r="K22" s="5"/>
    </row>
    <row r="23" spans="1:11" ht="15">
      <c r="A23" s="58">
        <v>22</v>
      </c>
      <c r="B23" s="59" t="s">
        <v>114</v>
      </c>
      <c r="C23" s="78">
        <v>11651</v>
      </c>
      <c r="D23" s="78">
        <v>10191</v>
      </c>
      <c r="E23" s="82">
        <v>7075</v>
      </c>
      <c r="F23" s="80">
        <f t="shared" si="3"/>
        <v>0.008184224285919202</v>
      </c>
      <c r="G23" s="55">
        <f t="shared" si="0"/>
        <v>-0.39275598661059136</v>
      </c>
      <c r="H23" s="38">
        <f t="shared" si="1"/>
        <v>-4576</v>
      </c>
      <c r="I23" s="56">
        <f t="shared" si="4"/>
        <v>0.014542588555338744</v>
      </c>
      <c r="J23" s="44">
        <f t="shared" si="2"/>
        <v>-3116</v>
      </c>
      <c r="K23" s="5"/>
    </row>
    <row r="24" spans="1:11" ht="15">
      <c r="A24" s="58">
        <v>23</v>
      </c>
      <c r="B24" s="59" t="s">
        <v>115</v>
      </c>
      <c r="C24" s="78">
        <v>7022</v>
      </c>
      <c r="D24" s="78">
        <v>6566</v>
      </c>
      <c r="E24" s="82">
        <v>6081</v>
      </c>
      <c r="F24" s="80">
        <f t="shared" si="3"/>
        <v>0.007034384153028221</v>
      </c>
      <c r="G24" s="55">
        <f t="shared" si="0"/>
        <v>-0.134007405297636</v>
      </c>
      <c r="H24" s="38">
        <f t="shared" si="1"/>
        <v>-941</v>
      </c>
      <c r="I24" s="56">
        <f t="shared" si="4"/>
        <v>0.0029905104524855244</v>
      </c>
      <c r="J24" s="44">
        <f t="shared" si="2"/>
        <v>-485</v>
      </c>
      <c r="K24" s="5"/>
    </row>
    <row r="25" spans="1:11" ht="15">
      <c r="A25" s="58">
        <v>24</v>
      </c>
      <c r="B25" s="59" t="s">
        <v>116</v>
      </c>
      <c r="C25" s="78">
        <v>5183</v>
      </c>
      <c r="D25" s="78">
        <v>4654</v>
      </c>
      <c r="E25" s="82">
        <v>3661</v>
      </c>
      <c r="F25" s="80">
        <f t="shared" si="3"/>
        <v>0.004234974573957625</v>
      </c>
      <c r="G25" s="55">
        <f t="shared" si="0"/>
        <v>-0.29365232490835425</v>
      </c>
      <c r="H25" s="38">
        <f t="shared" si="1"/>
        <v>-1522</v>
      </c>
      <c r="I25" s="56">
        <f t="shared" si="4"/>
        <v>0.004836936141002091</v>
      </c>
      <c r="J25" s="44">
        <f t="shared" si="2"/>
        <v>-993</v>
      </c>
      <c r="K25" s="5"/>
    </row>
    <row r="26" spans="1:11" ht="15">
      <c r="A26" s="58">
        <v>25</v>
      </c>
      <c r="B26" s="59" t="s">
        <v>117</v>
      </c>
      <c r="C26" s="78">
        <v>10161</v>
      </c>
      <c r="D26" s="78">
        <v>7908</v>
      </c>
      <c r="E26" s="82">
        <v>5890</v>
      </c>
      <c r="F26" s="80">
        <f t="shared" si="3"/>
        <v>0.0068134390168288475</v>
      </c>
      <c r="G26" s="55">
        <f t="shared" si="0"/>
        <v>-0.4203326444247613</v>
      </c>
      <c r="H26" s="38">
        <f t="shared" si="1"/>
        <v>-4271</v>
      </c>
      <c r="I26" s="56">
        <f t="shared" si="4"/>
        <v>0.013573294519198378</v>
      </c>
      <c r="J26" s="44">
        <f t="shared" si="2"/>
        <v>-2018</v>
      </c>
      <c r="K26" s="5"/>
    </row>
    <row r="27" spans="1:11" ht="15">
      <c r="A27" s="58">
        <v>26</v>
      </c>
      <c r="B27" s="59" t="s">
        <v>118</v>
      </c>
      <c r="C27" s="78">
        <v>7568</v>
      </c>
      <c r="D27" s="78">
        <v>7238</v>
      </c>
      <c r="E27" s="82">
        <v>5099</v>
      </c>
      <c r="F27" s="80">
        <f t="shared" si="3"/>
        <v>0.0058984253899508135</v>
      </c>
      <c r="G27" s="55">
        <f t="shared" si="0"/>
        <v>-0.32624207188160675</v>
      </c>
      <c r="H27" s="38">
        <f t="shared" si="1"/>
        <v>-2469</v>
      </c>
      <c r="I27" s="56">
        <f t="shared" si="4"/>
        <v>0.007846514672887097</v>
      </c>
      <c r="J27" s="44">
        <f t="shared" si="2"/>
        <v>-2139</v>
      </c>
      <c r="K27" s="5"/>
    </row>
    <row r="28" spans="1:11" ht="15">
      <c r="A28" s="58">
        <v>27</v>
      </c>
      <c r="B28" s="59" t="s">
        <v>119</v>
      </c>
      <c r="C28" s="78">
        <v>18235</v>
      </c>
      <c r="D28" s="78">
        <v>17250</v>
      </c>
      <c r="E28" s="82">
        <v>11066</v>
      </c>
      <c r="F28" s="80">
        <f t="shared" si="3"/>
        <v>0.01280093652975009</v>
      </c>
      <c r="G28" s="55">
        <f t="shared" si="0"/>
        <v>-0.39314505072662465</v>
      </c>
      <c r="H28" s="38">
        <f t="shared" si="1"/>
        <v>-7169</v>
      </c>
      <c r="I28" s="56">
        <f t="shared" si="4"/>
        <v>0.022783176869148485</v>
      </c>
      <c r="J28" s="44">
        <f t="shared" si="2"/>
        <v>-6184</v>
      </c>
      <c r="K28" s="5"/>
    </row>
    <row r="29" spans="1:11" ht="15">
      <c r="A29" s="58">
        <v>28</v>
      </c>
      <c r="B29" s="59" t="s">
        <v>120</v>
      </c>
      <c r="C29" s="78">
        <v>10546</v>
      </c>
      <c r="D29" s="78">
        <v>8857</v>
      </c>
      <c r="E29" s="82">
        <v>7003</v>
      </c>
      <c r="F29" s="80">
        <f t="shared" si="3"/>
        <v>0.008100936067037762</v>
      </c>
      <c r="G29" s="55">
        <f t="shared" si="0"/>
        <v>-0.33595676085719706</v>
      </c>
      <c r="H29" s="38">
        <f t="shared" si="1"/>
        <v>-3543</v>
      </c>
      <c r="I29" s="56">
        <f t="shared" si="4"/>
        <v>0.011259700885394486</v>
      </c>
      <c r="J29" s="44">
        <f t="shared" si="2"/>
        <v>-1854</v>
      </c>
      <c r="K29" s="5"/>
    </row>
    <row r="30" spans="1:11" ht="15">
      <c r="A30" s="58">
        <v>29</v>
      </c>
      <c r="B30" s="59" t="s">
        <v>121</v>
      </c>
      <c r="C30" s="78">
        <v>3202</v>
      </c>
      <c r="D30" s="78">
        <v>2750</v>
      </c>
      <c r="E30" s="82">
        <v>1993</v>
      </c>
      <c r="F30" s="80">
        <f t="shared" si="3"/>
        <v>0.0023054641698709495</v>
      </c>
      <c r="G30" s="55">
        <f t="shared" si="0"/>
        <v>-0.37757651467832604</v>
      </c>
      <c r="H30" s="38">
        <f t="shared" si="1"/>
        <v>-1209</v>
      </c>
      <c r="I30" s="56">
        <f t="shared" si="4"/>
        <v>0.003842217998995748</v>
      </c>
      <c r="J30" s="44">
        <f t="shared" si="2"/>
        <v>-757</v>
      </c>
      <c r="K30" s="5"/>
    </row>
    <row r="31" spans="1:11" ht="15">
      <c r="A31" s="58">
        <v>30</v>
      </c>
      <c r="B31" s="59" t="s">
        <v>122</v>
      </c>
      <c r="C31" s="78">
        <v>876</v>
      </c>
      <c r="D31" s="78">
        <v>2497</v>
      </c>
      <c r="E31" s="82">
        <v>2082</v>
      </c>
      <c r="F31" s="80">
        <f t="shared" si="3"/>
        <v>0.002408417662654951</v>
      </c>
      <c r="G31" s="55">
        <f t="shared" si="0"/>
        <v>1.3767123287671232</v>
      </c>
      <c r="H31" s="38">
        <f t="shared" si="1"/>
        <v>1206</v>
      </c>
      <c r="I31" s="56">
        <f t="shared" si="4"/>
        <v>-0.0038326839592960067</v>
      </c>
      <c r="J31" s="44">
        <f t="shared" si="2"/>
        <v>-415</v>
      </c>
      <c r="K31" s="5"/>
    </row>
    <row r="32" spans="1:11" ht="15">
      <c r="A32" s="58">
        <v>31</v>
      </c>
      <c r="B32" s="59" t="s">
        <v>123</v>
      </c>
      <c r="C32" s="78">
        <v>27461</v>
      </c>
      <c r="D32" s="78">
        <v>24306</v>
      </c>
      <c r="E32" s="82">
        <v>18419</v>
      </c>
      <c r="F32" s="80">
        <f t="shared" si="3"/>
        <v>0.02130674588301707</v>
      </c>
      <c r="G32" s="55">
        <f t="shared" si="0"/>
        <v>-0.3292669604165908</v>
      </c>
      <c r="H32" s="38">
        <f t="shared" si="1"/>
        <v>-9042</v>
      </c>
      <c r="I32" s="56">
        <f t="shared" si="4"/>
        <v>0.028735595655020308</v>
      </c>
      <c r="J32" s="44">
        <f t="shared" si="2"/>
        <v>-5887</v>
      </c>
      <c r="K32" s="5"/>
    </row>
    <row r="33" spans="1:12" ht="15">
      <c r="A33" s="58">
        <v>32</v>
      </c>
      <c r="B33" s="59" t="s">
        <v>124</v>
      </c>
      <c r="C33" s="78">
        <v>7414</v>
      </c>
      <c r="D33" s="78">
        <v>6687</v>
      </c>
      <c r="E33" s="82">
        <v>5008</v>
      </c>
      <c r="F33" s="80">
        <f t="shared" si="3"/>
        <v>0.005793158335531217</v>
      </c>
      <c r="G33" s="55">
        <f t="shared" si="0"/>
        <v>-0.3245211761532236</v>
      </c>
      <c r="H33" s="38">
        <f t="shared" si="1"/>
        <v>-2406</v>
      </c>
      <c r="I33" s="56">
        <f t="shared" si="4"/>
        <v>0.00764629983919253</v>
      </c>
      <c r="J33" s="44">
        <f t="shared" si="2"/>
        <v>-1679</v>
      </c>
      <c r="K33" s="5"/>
      <c r="L33" s="12"/>
    </row>
    <row r="34" spans="1:12" ht="15">
      <c r="A34" s="58">
        <v>33</v>
      </c>
      <c r="B34" s="59" t="s">
        <v>125</v>
      </c>
      <c r="C34" s="78">
        <v>43780</v>
      </c>
      <c r="D34" s="78">
        <v>34209</v>
      </c>
      <c r="E34" s="82">
        <v>24116</v>
      </c>
      <c r="F34" s="80">
        <f t="shared" si="3"/>
        <v>0.02789692620201095</v>
      </c>
      <c r="G34" s="55">
        <f aca="true" t="shared" si="5" ref="G34:G65">(E34-C34)/C34</f>
        <v>-0.44915486523526726</v>
      </c>
      <c r="H34" s="38">
        <f aca="true" t="shared" si="6" ref="H34:H65">E34-C34</f>
        <v>-19664</v>
      </c>
      <c r="I34" s="56">
        <f t="shared" si="4"/>
        <v>0.06249245221857104</v>
      </c>
      <c r="J34" s="44">
        <f aca="true" t="shared" si="7" ref="J34:J66">E34-D34</f>
        <v>-10093</v>
      </c>
      <c r="K34" s="5"/>
      <c r="L34" s="12"/>
    </row>
    <row r="35" spans="1:10" ht="15">
      <c r="A35" s="58">
        <v>34</v>
      </c>
      <c r="B35" s="59" t="s">
        <v>126</v>
      </c>
      <c r="C35" s="78">
        <v>6856</v>
      </c>
      <c r="D35" s="78">
        <v>6102</v>
      </c>
      <c r="E35" s="82">
        <v>4693</v>
      </c>
      <c r="F35" s="80">
        <f t="shared" si="3"/>
        <v>0.005428772377924921</v>
      </c>
      <c r="G35" s="55">
        <f t="shared" si="5"/>
        <v>-0.31549008168028003</v>
      </c>
      <c r="H35" s="38">
        <f t="shared" si="6"/>
        <v>-2163</v>
      </c>
      <c r="I35" s="56">
        <f t="shared" si="4"/>
        <v>0.006874042623513484</v>
      </c>
      <c r="J35" s="44">
        <f t="shared" si="7"/>
        <v>-1409</v>
      </c>
    </row>
    <row r="36" spans="1:10" ht="15.75" customHeight="1">
      <c r="A36" s="58">
        <v>35</v>
      </c>
      <c r="B36" s="59" t="s">
        <v>127</v>
      </c>
      <c r="C36" s="78">
        <v>30939</v>
      </c>
      <c r="D36" s="78">
        <v>28992</v>
      </c>
      <c r="E36" s="82">
        <v>19471</v>
      </c>
      <c r="F36" s="80">
        <f t="shared" si="3"/>
        <v>0.02252367930334032</v>
      </c>
      <c r="G36" s="55">
        <f t="shared" si="5"/>
        <v>-0.3706648566534148</v>
      </c>
      <c r="H36" s="38">
        <f t="shared" si="6"/>
        <v>-11468</v>
      </c>
      <c r="I36" s="56">
        <f t="shared" si="4"/>
        <v>0.03644545575887778</v>
      </c>
      <c r="J36" s="44">
        <f t="shared" si="7"/>
        <v>-9521</v>
      </c>
    </row>
    <row r="37" spans="1:10" ht="15">
      <c r="A37" s="58">
        <v>36</v>
      </c>
      <c r="B37" s="59" t="s">
        <v>128</v>
      </c>
      <c r="C37" s="78">
        <v>5159</v>
      </c>
      <c r="D37" s="78">
        <v>4728</v>
      </c>
      <c r="E37" s="82">
        <v>3427</v>
      </c>
      <c r="F37" s="80">
        <f t="shared" si="3"/>
        <v>0.003964287862592947</v>
      </c>
      <c r="G37" s="55">
        <f t="shared" si="5"/>
        <v>-0.3357239775150223</v>
      </c>
      <c r="H37" s="38">
        <f t="shared" si="6"/>
        <v>-1732</v>
      </c>
      <c r="I37" s="56">
        <f t="shared" si="4"/>
        <v>0.0055043189199839825</v>
      </c>
      <c r="J37" s="44">
        <f t="shared" si="7"/>
        <v>-1301</v>
      </c>
    </row>
    <row r="38" spans="1:10" ht="15">
      <c r="A38" s="58">
        <v>37</v>
      </c>
      <c r="B38" s="59" t="s">
        <v>129</v>
      </c>
      <c r="C38" s="78">
        <v>11095</v>
      </c>
      <c r="D38" s="78">
        <v>9890</v>
      </c>
      <c r="E38" s="82">
        <v>8031</v>
      </c>
      <c r="F38" s="80">
        <f t="shared" si="3"/>
        <v>0.009290106747733867</v>
      </c>
      <c r="G38" s="55">
        <f t="shared" si="5"/>
        <v>-0.2761604326273096</v>
      </c>
      <c r="H38" s="38">
        <f t="shared" si="6"/>
        <v>-3064</v>
      </c>
      <c r="I38" s="56">
        <f t="shared" si="4"/>
        <v>0.009737432546669124</v>
      </c>
      <c r="J38" s="44">
        <f t="shared" si="7"/>
        <v>-1859</v>
      </c>
    </row>
    <row r="39" spans="1:10" ht="15">
      <c r="A39" s="58">
        <v>38</v>
      </c>
      <c r="B39" s="59" t="s">
        <v>130</v>
      </c>
      <c r="C39" s="78">
        <v>13738</v>
      </c>
      <c r="D39" s="78">
        <v>12368</v>
      </c>
      <c r="E39" s="82">
        <v>9147</v>
      </c>
      <c r="F39" s="80">
        <f t="shared" si="3"/>
        <v>0.010581074140396175</v>
      </c>
      <c r="G39" s="55">
        <f t="shared" si="5"/>
        <v>-0.33418255932450136</v>
      </c>
      <c r="H39" s="38">
        <f t="shared" si="6"/>
        <v>-4591</v>
      </c>
      <c r="I39" s="56">
        <f t="shared" si="4"/>
        <v>0.01459025875383745</v>
      </c>
      <c r="J39" s="44">
        <f t="shared" si="7"/>
        <v>-3221</v>
      </c>
    </row>
    <row r="40" spans="1:10" ht="15">
      <c r="A40" s="58">
        <v>39</v>
      </c>
      <c r="B40" s="59" t="s">
        <v>131</v>
      </c>
      <c r="C40" s="78">
        <v>5851</v>
      </c>
      <c r="D40" s="78">
        <v>5316</v>
      </c>
      <c r="E40" s="82">
        <v>4480</v>
      </c>
      <c r="F40" s="80">
        <f t="shared" si="3"/>
        <v>0.005182378063733996</v>
      </c>
      <c r="G40" s="55">
        <f t="shared" si="5"/>
        <v>-0.23431891984276193</v>
      </c>
      <c r="H40" s="38">
        <f t="shared" si="6"/>
        <v>-1371</v>
      </c>
      <c r="I40" s="56">
        <f t="shared" si="4"/>
        <v>0.004357056142781778</v>
      </c>
      <c r="J40" s="44">
        <f t="shared" si="7"/>
        <v>-836</v>
      </c>
    </row>
    <row r="41" spans="1:10" ht="15">
      <c r="A41" s="58">
        <v>40</v>
      </c>
      <c r="B41" s="59" t="s">
        <v>132</v>
      </c>
      <c r="C41" s="78">
        <v>4487</v>
      </c>
      <c r="D41" s="78">
        <v>4105</v>
      </c>
      <c r="E41" s="82">
        <v>3103</v>
      </c>
      <c r="F41" s="80">
        <f t="shared" si="3"/>
        <v>0.003589490877626471</v>
      </c>
      <c r="G41" s="55">
        <f t="shared" si="5"/>
        <v>-0.30844662357922886</v>
      </c>
      <c r="H41" s="38">
        <f t="shared" si="6"/>
        <v>-1384</v>
      </c>
      <c r="I41" s="56">
        <f t="shared" si="4"/>
        <v>0.004398370314813991</v>
      </c>
      <c r="J41" s="44">
        <f t="shared" si="7"/>
        <v>-1002</v>
      </c>
    </row>
    <row r="42" spans="1:10" ht="15">
      <c r="A42" s="58">
        <v>41</v>
      </c>
      <c r="B42" s="59" t="s">
        <v>133</v>
      </c>
      <c r="C42" s="78">
        <v>3767</v>
      </c>
      <c r="D42" s="78">
        <v>3004</v>
      </c>
      <c r="E42" s="82">
        <v>2208</v>
      </c>
      <c r="F42" s="80">
        <f t="shared" si="3"/>
        <v>0.0025541720456974696</v>
      </c>
      <c r="G42" s="55">
        <f t="shared" si="5"/>
        <v>-0.4138571807804619</v>
      </c>
      <c r="H42" s="38">
        <f t="shared" si="6"/>
        <v>-1559</v>
      </c>
      <c r="I42" s="56">
        <f t="shared" si="4"/>
        <v>0.004954522630632234</v>
      </c>
      <c r="J42" s="44">
        <f t="shared" si="7"/>
        <v>-796</v>
      </c>
    </row>
    <row r="43" spans="1:10" ht="15">
      <c r="A43" s="58">
        <v>42</v>
      </c>
      <c r="B43" s="59" t="s">
        <v>134</v>
      </c>
      <c r="C43" s="78">
        <v>50507</v>
      </c>
      <c r="D43" s="78">
        <v>46429</v>
      </c>
      <c r="E43" s="82">
        <v>31042</v>
      </c>
      <c r="F43" s="80">
        <f t="shared" si="3"/>
        <v>0.035908790146078284</v>
      </c>
      <c r="G43" s="55">
        <f t="shared" si="5"/>
        <v>-0.38539212386401883</v>
      </c>
      <c r="H43" s="38">
        <f t="shared" si="6"/>
        <v>-19465</v>
      </c>
      <c r="I43" s="56">
        <f t="shared" si="4"/>
        <v>0.06186002758515487</v>
      </c>
      <c r="J43" s="44">
        <f t="shared" si="7"/>
        <v>-15387</v>
      </c>
    </row>
    <row r="44" spans="1:10" ht="15">
      <c r="A44" s="58">
        <v>43</v>
      </c>
      <c r="B44" s="59" t="s">
        <v>135</v>
      </c>
      <c r="C44" s="78">
        <v>9239</v>
      </c>
      <c r="D44" s="78">
        <v>8205</v>
      </c>
      <c r="E44" s="82">
        <v>5893</v>
      </c>
      <c r="F44" s="80">
        <f t="shared" si="3"/>
        <v>0.006816909359282241</v>
      </c>
      <c r="G44" s="55">
        <f t="shared" si="5"/>
        <v>-0.3621604069704513</v>
      </c>
      <c r="H44" s="38">
        <f t="shared" si="6"/>
        <v>-3346</v>
      </c>
      <c r="I44" s="56">
        <f t="shared" si="4"/>
        <v>0.010633632278444808</v>
      </c>
      <c r="J44" s="44">
        <f t="shared" si="7"/>
        <v>-2312</v>
      </c>
    </row>
    <row r="45" spans="1:10" ht="15">
      <c r="A45" s="58">
        <v>44</v>
      </c>
      <c r="B45" s="59" t="s">
        <v>136</v>
      </c>
      <c r="C45" s="78">
        <v>15878</v>
      </c>
      <c r="D45" s="78">
        <v>14509</v>
      </c>
      <c r="E45" s="82">
        <v>10526</v>
      </c>
      <c r="F45" s="80">
        <f t="shared" si="3"/>
        <v>0.012176274888139296</v>
      </c>
      <c r="G45" s="55">
        <f t="shared" si="5"/>
        <v>-0.33707015996976947</v>
      </c>
      <c r="H45" s="38">
        <f t="shared" si="6"/>
        <v>-5352</v>
      </c>
      <c r="I45" s="56">
        <f t="shared" si="4"/>
        <v>0.017008726824338495</v>
      </c>
      <c r="J45" s="44">
        <f t="shared" si="7"/>
        <v>-3983</v>
      </c>
    </row>
    <row r="46" spans="1:10" ht="15">
      <c r="A46" s="58">
        <v>45</v>
      </c>
      <c r="B46" s="59" t="s">
        <v>137</v>
      </c>
      <c r="C46" s="78">
        <v>42129</v>
      </c>
      <c r="D46" s="78">
        <v>36591</v>
      </c>
      <c r="E46" s="82">
        <v>25029</v>
      </c>
      <c r="F46" s="80">
        <f t="shared" si="3"/>
        <v>0.02895306708866031</v>
      </c>
      <c r="G46" s="55">
        <f t="shared" si="5"/>
        <v>-0.40589617603076267</v>
      </c>
      <c r="H46" s="38">
        <f t="shared" si="6"/>
        <v>-17100</v>
      </c>
      <c r="I46" s="56">
        <f t="shared" si="4"/>
        <v>0.054344026288525464</v>
      </c>
      <c r="J46" s="44">
        <f t="shared" si="7"/>
        <v>-11562</v>
      </c>
    </row>
    <row r="47" spans="1:10" ht="15">
      <c r="A47" s="58">
        <v>46</v>
      </c>
      <c r="B47" s="59" t="s">
        <v>138</v>
      </c>
      <c r="C47" s="78">
        <v>12874</v>
      </c>
      <c r="D47" s="78">
        <v>12081</v>
      </c>
      <c r="E47" s="82">
        <v>10296</v>
      </c>
      <c r="F47" s="80">
        <f t="shared" si="3"/>
        <v>0.011910215300045808</v>
      </c>
      <c r="G47" s="55">
        <f t="shared" si="5"/>
        <v>-0.2002485629951841</v>
      </c>
      <c r="H47" s="38">
        <f t="shared" si="6"/>
        <v>-2578</v>
      </c>
      <c r="I47" s="56">
        <f t="shared" si="4"/>
        <v>0.008192918115311032</v>
      </c>
      <c r="J47" s="44">
        <f t="shared" si="7"/>
        <v>-1785</v>
      </c>
    </row>
    <row r="48" spans="1:10" ht="15">
      <c r="A48" s="58">
        <v>47</v>
      </c>
      <c r="B48" s="59" t="s">
        <v>139</v>
      </c>
      <c r="C48" s="78">
        <v>9925</v>
      </c>
      <c r="D48" s="78">
        <v>10312</v>
      </c>
      <c r="E48" s="82">
        <v>8522</v>
      </c>
      <c r="F48" s="80">
        <f t="shared" si="3"/>
        <v>0.00985808612927257</v>
      </c>
      <c r="G48" s="55">
        <f t="shared" si="5"/>
        <v>-0.14136020151133502</v>
      </c>
      <c r="H48" s="38">
        <f t="shared" si="6"/>
        <v>-1403</v>
      </c>
      <c r="I48" s="56">
        <f t="shared" si="4"/>
        <v>0.004458752566245686</v>
      </c>
      <c r="J48" s="44">
        <f t="shared" si="7"/>
        <v>-1790</v>
      </c>
    </row>
    <row r="49" spans="1:10" ht="15">
      <c r="A49" s="58">
        <v>48</v>
      </c>
      <c r="B49" s="59" t="s">
        <v>140</v>
      </c>
      <c r="C49" s="78">
        <v>14926</v>
      </c>
      <c r="D49" s="78">
        <v>13523</v>
      </c>
      <c r="E49" s="82">
        <v>9483</v>
      </c>
      <c r="F49" s="80">
        <f t="shared" si="3"/>
        <v>0.010969752495176224</v>
      </c>
      <c r="G49" s="55">
        <f t="shared" si="5"/>
        <v>-0.36466568404127025</v>
      </c>
      <c r="H49" s="38">
        <f t="shared" si="6"/>
        <v>-5443</v>
      </c>
      <c r="I49" s="56">
        <f t="shared" si="4"/>
        <v>0.017297926028563983</v>
      </c>
      <c r="J49" s="44">
        <f t="shared" si="7"/>
        <v>-4040</v>
      </c>
    </row>
    <row r="50" spans="1:10" ht="15">
      <c r="A50" s="58">
        <v>49</v>
      </c>
      <c r="B50" s="59" t="s">
        <v>141</v>
      </c>
      <c r="C50" s="78">
        <v>3123</v>
      </c>
      <c r="D50" s="78">
        <v>2663</v>
      </c>
      <c r="E50" s="82">
        <v>1655</v>
      </c>
      <c r="F50" s="80">
        <f t="shared" si="3"/>
        <v>0.0019144722534553042</v>
      </c>
      <c r="G50" s="55">
        <f t="shared" si="5"/>
        <v>-0.47006083893691963</v>
      </c>
      <c r="H50" s="38">
        <f t="shared" si="6"/>
        <v>-1468</v>
      </c>
      <c r="I50" s="56">
        <f t="shared" si="4"/>
        <v>0.0046653234264067475</v>
      </c>
      <c r="J50" s="44">
        <f t="shared" si="7"/>
        <v>-1008</v>
      </c>
    </row>
    <row r="51" spans="1:10" ht="15">
      <c r="A51" s="58">
        <v>50</v>
      </c>
      <c r="B51" s="59" t="s">
        <v>142</v>
      </c>
      <c r="C51" s="78">
        <v>9497</v>
      </c>
      <c r="D51" s="78">
        <v>8783</v>
      </c>
      <c r="E51" s="82">
        <v>6328</v>
      </c>
      <c r="F51" s="80">
        <f t="shared" si="3"/>
        <v>0.007320109015024269</v>
      </c>
      <c r="G51" s="55">
        <f t="shared" si="5"/>
        <v>-0.3336843213646415</v>
      </c>
      <c r="H51" s="38">
        <f t="shared" si="6"/>
        <v>-3169</v>
      </c>
      <c r="I51" s="56">
        <f t="shared" si="4"/>
        <v>0.010071123936160071</v>
      </c>
      <c r="J51" s="44">
        <f t="shared" si="7"/>
        <v>-2455</v>
      </c>
    </row>
    <row r="52" spans="1:10" ht="15">
      <c r="A52" s="58">
        <v>51</v>
      </c>
      <c r="B52" s="59" t="s">
        <v>143</v>
      </c>
      <c r="C52" s="78">
        <v>13604</v>
      </c>
      <c r="D52" s="78">
        <v>13200</v>
      </c>
      <c r="E52" s="82">
        <v>9069</v>
      </c>
      <c r="F52" s="80">
        <f t="shared" si="3"/>
        <v>0.010490845236607949</v>
      </c>
      <c r="G52" s="55">
        <f t="shared" si="5"/>
        <v>-0.33335783593060864</v>
      </c>
      <c r="H52" s="38">
        <f t="shared" si="6"/>
        <v>-4535</v>
      </c>
      <c r="I52" s="56">
        <f t="shared" si="4"/>
        <v>0.014412290012775613</v>
      </c>
      <c r="J52" s="44">
        <f t="shared" si="7"/>
        <v>-4131</v>
      </c>
    </row>
    <row r="53" spans="1:10" ht="15">
      <c r="A53" s="58">
        <v>52</v>
      </c>
      <c r="B53" s="59" t="s">
        <v>144</v>
      </c>
      <c r="C53" s="78">
        <v>14676</v>
      </c>
      <c r="D53" s="78">
        <v>12559</v>
      </c>
      <c r="E53" s="82">
        <v>10476</v>
      </c>
      <c r="F53" s="80">
        <f t="shared" si="3"/>
        <v>0.012118435847249406</v>
      </c>
      <c r="G53" s="55">
        <f t="shared" si="5"/>
        <v>-0.28618152085036797</v>
      </c>
      <c r="H53" s="38">
        <f t="shared" si="6"/>
        <v>-4200</v>
      </c>
      <c r="I53" s="56">
        <f t="shared" si="4"/>
        <v>0.013347655579637834</v>
      </c>
      <c r="J53" s="44">
        <f t="shared" si="7"/>
        <v>-2083</v>
      </c>
    </row>
    <row r="54" spans="1:10" ht="15">
      <c r="A54" s="58">
        <v>53</v>
      </c>
      <c r="B54" s="59" t="s">
        <v>145</v>
      </c>
      <c r="C54" s="78">
        <v>11088</v>
      </c>
      <c r="D54" s="78">
        <v>9443</v>
      </c>
      <c r="E54" s="82">
        <v>6942</v>
      </c>
      <c r="F54" s="80">
        <f t="shared" si="3"/>
        <v>0.008030372437152098</v>
      </c>
      <c r="G54" s="55">
        <f t="shared" si="5"/>
        <v>-0.3739177489177489</v>
      </c>
      <c r="H54" s="38">
        <f t="shared" si="6"/>
        <v>-4146</v>
      </c>
      <c r="I54" s="56">
        <f t="shared" si="4"/>
        <v>0.01317604286504249</v>
      </c>
      <c r="J54" s="44">
        <f t="shared" si="7"/>
        <v>-2501</v>
      </c>
    </row>
    <row r="55" spans="1:10" ht="15">
      <c r="A55" s="58">
        <v>54</v>
      </c>
      <c r="B55" s="59" t="s">
        <v>146</v>
      </c>
      <c r="C55" s="78">
        <v>13284</v>
      </c>
      <c r="D55" s="78">
        <v>11036</v>
      </c>
      <c r="E55" s="82">
        <v>7590</v>
      </c>
      <c r="F55" s="80">
        <f t="shared" si="3"/>
        <v>0.008779966407085052</v>
      </c>
      <c r="G55" s="55">
        <f t="shared" si="5"/>
        <v>-0.42863595302619695</v>
      </c>
      <c r="H55" s="38">
        <f t="shared" si="6"/>
        <v>-5694</v>
      </c>
      <c r="I55" s="56">
        <f t="shared" si="4"/>
        <v>0.018095607350109007</v>
      </c>
      <c r="J55" s="44">
        <f t="shared" si="7"/>
        <v>-3446</v>
      </c>
    </row>
    <row r="56" spans="1:10" ht="15">
      <c r="A56" s="58">
        <v>55</v>
      </c>
      <c r="B56" s="59" t="s">
        <v>147</v>
      </c>
      <c r="C56" s="78">
        <v>27962</v>
      </c>
      <c r="D56" s="78">
        <v>24391</v>
      </c>
      <c r="E56" s="82">
        <v>17210</v>
      </c>
      <c r="F56" s="80">
        <f t="shared" si="3"/>
        <v>0.01990819787429957</v>
      </c>
      <c r="G56" s="55">
        <f t="shared" si="5"/>
        <v>-0.3845218510836135</v>
      </c>
      <c r="H56" s="38">
        <f t="shared" si="6"/>
        <v>-10752</v>
      </c>
      <c r="I56" s="56">
        <f t="shared" si="4"/>
        <v>0.034169998283872856</v>
      </c>
      <c r="J56" s="44">
        <f t="shared" si="7"/>
        <v>-7181</v>
      </c>
    </row>
    <row r="57" spans="1:10" ht="15">
      <c r="A57" s="58">
        <v>56</v>
      </c>
      <c r="B57" s="59" t="s">
        <v>148</v>
      </c>
      <c r="C57" s="78">
        <v>2441</v>
      </c>
      <c r="D57" s="78">
        <v>2165</v>
      </c>
      <c r="E57" s="82">
        <v>1804</v>
      </c>
      <c r="F57" s="80">
        <f t="shared" si="3"/>
        <v>0.0020868325953071714</v>
      </c>
      <c r="G57" s="55">
        <f t="shared" si="5"/>
        <v>-0.2609586235149529</v>
      </c>
      <c r="H57" s="38">
        <f t="shared" si="6"/>
        <v>-637</v>
      </c>
      <c r="I57" s="56">
        <f t="shared" si="4"/>
        <v>0.0020243944295784046</v>
      </c>
      <c r="J57" s="44">
        <f t="shared" si="7"/>
        <v>-361</v>
      </c>
    </row>
    <row r="58" spans="1:10" ht="15">
      <c r="A58" s="58">
        <v>57</v>
      </c>
      <c r="B58" s="59" t="s">
        <v>149</v>
      </c>
      <c r="C58" s="78">
        <v>4176</v>
      </c>
      <c r="D58" s="78">
        <v>3787</v>
      </c>
      <c r="E58" s="82">
        <v>2883</v>
      </c>
      <c r="F58" s="80">
        <f t="shared" si="3"/>
        <v>0.003334999097710962</v>
      </c>
      <c r="G58" s="55">
        <f t="shared" si="5"/>
        <v>-0.30962643678160917</v>
      </c>
      <c r="H58" s="38">
        <f t="shared" si="6"/>
        <v>-1293</v>
      </c>
      <c r="I58" s="56">
        <f t="shared" si="4"/>
        <v>0.0041091711105885045</v>
      </c>
      <c r="J58" s="44">
        <f t="shared" si="7"/>
        <v>-904</v>
      </c>
    </row>
    <row r="59" spans="1:10" ht="15">
      <c r="A59" s="58">
        <v>58</v>
      </c>
      <c r="B59" s="59" t="s">
        <v>150</v>
      </c>
      <c r="C59" s="78">
        <v>16521</v>
      </c>
      <c r="D59" s="78">
        <v>14389</v>
      </c>
      <c r="E59" s="82">
        <v>10139</v>
      </c>
      <c r="F59" s="80">
        <f t="shared" si="3"/>
        <v>0.01172860071165156</v>
      </c>
      <c r="G59" s="55">
        <f t="shared" si="5"/>
        <v>-0.38629622904182553</v>
      </c>
      <c r="H59" s="38">
        <f t="shared" si="6"/>
        <v>-6382</v>
      </c>
      <c r="I59" s="56">
        <f t="shared" si="4"/>
        <v>0.020282080454583015</v>
      </c>
      <c r="J59" s="44">
        <f t="shared" si="7"/>
        <v>-4250</v>
      </c>
    </row>
    <row r="60" spans="1:10" ht="15">
      <c r="A60" s="58">
        <v>59</v>
      </c>
      <c r="B60" s="59" t="s">
        <v>151</v>
      </c>
      <c r="C60" s="78">
        <v>8695</v>
      </c>
      <c r="D60" s="78">
        <v>8047</v>
      </c>
      <c r="E60" s="82">
        <v>6285</v>
      </c>
      <c r="F60" s="80">
        <f t="shared" si="3"/>
        <v>0.007270367439858965</v>
      </c>
      <c r="G60" s="55">
        <f t="shared" si="5"/>
        <v>-0.27717078780908566</v>
      </c>
      <c r="H60" s="38">
        <f t="shared" si="6"/>
        <v>-2410</v>
      </c>
      <c r="I60" s="56">
        <f t="shared" si="4"/>
        <v>0.007659011892125519</v>
      </c>
      <c r="J60" s="44">
        <f t="shared" si="7"/>
        <v>-1762</v>
      </c>
    </row>
    <row r="61" spans="1:10" ht="15">
      <c r="A61" s="58">
        <v>60</v>
      </c>
      <c r="B61" s="59" t="s">
        <v>152</v>
      </c>
      <c r="C61" s="78">
        <v>12499</v>
      </c>
      <c r="D61" s="78">
        <v>10692</v>
      </c>
      <c r="E61" s="82">
        <v>7953</v>
      </c>
      <c r="F61" s="80">
        <f t="shared" si="3"/>
        <v>0.009199877843945641</v>
      </c>
      <c r="G61" s="55">
        <f t="shared" si="5"/>
        <v>-0.3637090967277382</v>
      </c>
      <c r="H61" s="38">
        <f t="shared" si="6"/>
        <v>-4546</v>
      </c>
      <c r="I61" s="56">
        <f t="shared" si="4"/>
        <v>0.01444724815834133</v>
      </c>
      <c r="J61" s="44">
        <f t="shared" si="7"/>
        <v>-2739</v>
      </c>
    </row>
    <row r="62" spans="1:10" ht="15">
      <c r="A62" s="58">
        <v>61</v>
      </c>
      <c r="B62" s="59" t="s">
        <v>153</v>
      </c>
      <c r="C62" s="78">
        <v>7654</v>
      </c>
      <c r="D62" s="78">
        <v>6555</v>
      </c>
      <c r="E62" s="82">
        <v>5292</v>
      </c>
      <c r="F62" s="80">
        <f t="shared" si="3"/>
        <v>0.006121684087785783</v>
      </c>
      <c r="G62" s="55">
        <f t="shared" si="5"/>
        <v>-0.3085968121243794</v>
      </c>
      <c r="H62" s="38">
        <f t="shared" si="6"/>
        <v>-2362</v>
      </c>
      <c r="I62" s="56">
        <f t="shared" si="4"/>
        <v>0.007506467256929658</v>
      </c>
      <c r="J62" s="44">
        <f t="shared" si="7"/>
        <v>-1263</v>
      </c>
    </row>
    <row r="63" spans="1:10" ht="15">
      <c r="A63" s="58">
        <v>62</v>
      </c>
      <c r="B63" s="59" t="s">
        <v>154</v>
      </c>
      <c r="C63" s="78">
        <v>1369</v>
      </c>
      <c r="D63" s="78">
        <v>1304</v>
      </c>
      <c r="E63" s="82">
        <v>1114</v>
      </c>
      <c r="F63" s="80">
        <f t="shared" si="3"/>
        <v>0.0012886538310267124</v>
      </c>
      <c r="G63" s="55">
        <f t="shared" si="5"/>
        <v>-0.1862673484295106</v>
      </c>
      <c r="H63" s="38">
        <f t="shared" si="6"/>
        <v>-255</v>
      </c>
      <c r="I63" s="56">
        <f t="shared" si="4"/>
        <v>0.0008103933744780113</v>
      </c>
      <c r="J63" s="44">
        <f t="shared" si="7"/>
        <v>-190</v>
      </c>
    </row>
    <row r="64" spans="1:10" ht="15">
      <c r="A64" s="58">
        <v>63</v>
      </c>
      <c r="B64" s="59" t="s">
        <v>155</v>
      </c>
      <c r="C64" s="78">
        <v>22817</v>
      </c>
      <c r="D64" s="78">
        <v>21428</v>
      </c>
      <c r="E64" s="82">
        <v>15797</v>
      </c>
      <c r="F64" s="80">
        <f t="shared" si="3"/>
        <v>0.018273666578751326</v>
      </c>
      <c r="G64" s="55">
        <f t="shared" si="5"/>
        <v>-0.3076653372485428</v>
      </c>
      <c r="H64" s="38">
        <f t="shared" si="6"/>
        <v>-7020</v>
      </c>
      <c r="I64" s="56">
        <f t="shared" si="4"/>
        <v>0.022309652897394665</v>
      </c>
      <c r="J64" s="44">
        <f t="shared" si="7"/>
        <v>-5631</v>
      </c>
    </row>
    <row r="65" spans="1:10" ht="15">
      <c r="A65" s="58">
        <v>64</v>
      </c>
      <c r="B65" s="59" t="s">
        <v>156</v>
      </c>
      <c r="C65" s="78">
        <v>8703</v>
      </c>
      <c r="D65" s="78">
        <v>7938</v>
      </c>
      <c r="E65" s="82">
        <v>5497</v>
      </c>
      <c r="F65" s="80">
        <f t="shared" si="3"/>
        <v>0.006358824155434325</v>
      </c>
      <c r="G65" s="55">
        <f t="shared" si="5"/>
        <v>-0.36837871998161553</v>
      </c>
      <c r="H65" s="38">
        <f t="shared" si="6"/>
        <v>-3206</v>
      </c>
      <c r="I65" s="56">
        <f t="shared" si="4"/>
        <v>0.010188710425790212</v>
      </c>
      <c r="J65" s="44">
        <f t="shared" si="7"/>
        <v>-2441</v>
      </c>
    </row>
    <row r="66" spans="1:20" ht="15">
      <c r="A66" s="58">
        <v>65</v>
      </c>
      <c r="B66" s="59" t="s">
        <v>157</v>
      </c>
      <c r="C66" s="78">
        <v>3725</v>
      </c>
      <c r="D66" s="78">
        <v>3613</v>
      </c>
      <c r="E66" s="82">
        <v>3280</v>
      </c>
      <c r="F66" s="80">
        <f t="shared" si="3"/>
        <v>0.0037942410823766756</v>
      </c>
      <c r="G66" s="55">
        <f aca="true" t="shared" si="8" ref="G66:G83">(E66-C66)/C66</f>
        <v>-0.11946308724832215</v>
      </c>
      <c r="H66" s="38">
        <f aca="true" t="shared" si="9" ref="H66:H82">E66-C66</f>
        <v>-445</v>
      </c>
      <c r="I66" s="56">
        <f t="shared" si="4"/>
        <v>0.001414215888794961</v>
      </c>
      <c r="J66" s="44">
        <f t="shared" si="7"/>
        <v>-333</v>
      </c>
      <c r="S66" s="13"/>
      <c r="T66" s="13"/>
    </row>
    <row r="67" spans="1:10" ht="15">
      <c r="A67" s="58">
        <v>66</v>
      </c>
      <c r="B67" s="59" t="s">
        <v>158</v>
      </c>
      <c r="C67" s="78">
        <v>14999</v>
      </c>
      <c r="D67" s="78">
        <v>13744</v>
      </c>
      <c r="E67" s="82">
        <v>9088</v>
      </c>
      <c r="F67" s="80">
        <f aca="true" t="shared" si="10" ref="F67:F82">E67/864468</f>
        <v>0.010512824072146106</v>
      </c>
      <c r="G67" s="55">
        <f t="shared" si="8"/>
        <v>-0.39409293952930197</v>
      </c>
      <c r="H67" s="38">
        <f t="shared" si="9"/>
        <v>-5911</v>
      </c>
      <c r="I67" s="56">
        <f aca="true" t="shared" si="11" ref="I67:I83">H67/$H$83</f>
        <v>0.018785236221723626</v>
      </c>
      <c r="J67" s="44">
        <f aca="true" t="shared" si="12" ref="J67:J82">E67-D67</f>
        <v>-4656</v>
      </c>
    </row>
    <row r="68" spans="1:10" ht="15">
      <c r="A68" s="58">
        <v>67</v>
      </c>
      <c r="B68" s="59" t="s">
        <v>159</v>
      </c>
      <c r="C68" s="78">
        <v>2066</v>
      </c>
      <c r="D68" s="78">
        <v>1773</v>
      </c>
      <c r="E68" s="82">
        <v>1440</v>
      </c>
      <c r="F68" s="80">
        <f t="shared" si="10"/>
        <v>0.0016657643776287845</v>
      </c>
      <c r="G68" s="55">
        <f t="shared" si="8"/>
        <v>-0.30300096805421106</v>
      </c>
      <c r="H68" s="38">
        <f t="shared" si="9"/>
        <v>-626</v>
      </c>
      <c r="I68" s="56">
        <f t="shared" si="11"/>
        <v>0.0019894362840126864</v>
      </c>
      <c r="J68" s="44">
        <f t="shared" si="12"/>
        <v>-333</v>
      </c>
    </row>
    <row r="69" spans="1:10" ht="15">
      <c r="A69" s="58">
        <v>68</v>
      </c>
      <c r="B69" s="59" t="s">
        <v>160</v>
      </c>
      <c r="C69" s="78">
        <v>11491</v>
      </c>
      <c r="D69" s="78">
        <v>10770</v>
      </c>
      <c r="E69" s="82">
        <v>7740</v>
      </c>
      <c r="F69" s="80">
        <f t="shared" si="10"/>
        <v>0.008953483529754716</v>
      </c>
      <c r="G69" s="55">
        <f t="shared" si="8"/>
        <v>-0.3264293795144026</v>
      </c>
      <c r="H69" s="38">
        <f t="shared" si="9"/>
        <v>-3751</v>
      </c>
      <c r="I69" s="56">
        <f t="shared" si="11"/>
        <v>0.011920727637909884</v>
      </c>
      <c r="J69" s="44">
        <f t="shared" si="12"/>
        <v>-3030</v>
      </c>
    </row>
    <row r="70" spans="1:10" ht="15">
      <c r="A70" s="58">
        <v>69</v>
      </c>
      <c r="B70" s="59" t="s">
        <v>161</v>
      </c>
      <c r="C70" s="78">
        <v>2042</v>
      </c>
      <c r="D70" s="78">
        <v>1803</v>
      </c>
      <c r="E70" s="82">
        <v>1354</v>
      </c>
      <c r="F70" s="80">
        <f t="shared" si="10"/>
        <v>0.0015662812272981765</v>
      </c>
      <c r="G70" s="55">
        <f t="shared" si="8"/>
        <v>-0.33692458374143</v>
      </c>
      <c r="H70" s="38">
        <f t="shared" si="9"/>
        <v>-688</v>
      </c>
      <c r="I70" s="56">
        <f t="shared" si="11"/>
        <v>0.002186473104474007</v>
      </c>
      <c r="J70" s="44">
        <f t="shared" si="12"/>
        <v>-449</v>
      </c>
    </row>
    <row r="71" spans="1:10" ht="15">
      <c r="A71" s="58">
        <v>70</v>
      </c>
      <c r="B71" s="59" t="s">
        <v>162</v>
      </c>
      <c r="C71" s="78">
        <v>6689</v>
      </c>
      <c r="D71" s="78">
        <v>6263</v>
      </c>
      <c r="E71" s="82">
        <v>4590</v>
      </c>
      <c r="F71" s="80">
        <f t="shared" si="10"/>
        <v>0.00530962395369175</v>
      </c>
      <c r="G71" s="55">
        <f t="shared" si="8"/>
        <v>-0.3137987741067424</v>
      </c>
      <c r="H71" s="38">
        <f t="shared" si="9"/>
        <v>-2099</v>
      </c>
      <c r="I71" s="56">
        <f t="shared" si="11"/>
        <v>0.00667064977658567</v>
      </c>
      <c r="J71" s="44">
        <f t="shared" si="12"/>
        <v>-1673</v>
      </c>
    </row>
    <row r="72" spans="1:10" ht="15">
      <c r="A72" s="58">
        <v>71</v>
      </c>
      <c r="B72" s="59" t="s">
        <v>163</v>
      </c>
      <c r="C72" s="78">
        <v>4148</v>
      </c>
      <c r="D72" s="78">
        <v>3666</v>
      </c>
      <c r="E72" s="82">
        <v>2594</v>
      </c>
      <c r="F72" s="80">
        <f t="shared" si="10"/>
        <v>0.0030006894413674074</v>
      </c>
      <c r="G72" s="55">
        <f t="shared" si="8"/>
        <v>-0.3746383799421408</v>
      </c>
      <c r="H72" s="38">
        <f t="shared" si="9"/>
        <v>-1554</v>
      </c>
      <c r="I72" s="56">
        <f t="shared" si="11"/>
        <v>0.004938632564465998</v>
      </c>
      <c r="J72" s="44">
        <f t="shared" si="12"/>
        <v>-1072</v>
      </c>
    </row>
    <row r="73" spans="1:10" ht="15">
      <c r="A73" s="58">
        <v>72</v>
      </c>
      <c r="B73" s="59" t="s">
        <v>164</v>
      </c>
      <c r="C73" s="78">
        <v>1450</v>
      </c>
      <c r="D73" s="78">
        <v>1318</v>
      </c>
      <c r="E73" s="82">
        <v>1056</v>
      </c>
      <c r="F73" s="80">
        <f t="shared" si="10"/>
        <v>0.0012215605435944418</v>
      </c>
      <c r="G73" s="55">
        <f t="shared" si="8"/>
        <v>-0.2717241379310345</v>
      </c>
      <c r="H73" s="38">
        <f t="shared" si="9"/>
        <v>-394</v>
      </c>
      <c r="I73" s="56">
        <f t="shared" si="11"/>
        <v>0.0012521372138993587</v>
      </c>
      <c r="J73" s="44">
        <f t="shared" si="12"/>
        <v>-262</v>
      </c>
    </row>
    <row r="74" spans="1:10" ht="15">
      <c r="A74" s="58">
        <v>73</v>
      </c>
      <c r="B74" s="59" t="s">
        <v>165</v>
      </c>
      <c r="C74" s="78">
        <v>1222</v>
      </c>
      <c r="D74" s="78">
        <v>966</v>
      </c>
      <c r="E74" s="82">
        <v>881</v>
      </c>
      <c r="F74" s="80">
        <f t="shared" si="10"/>
        <v>0.0010191239004798327</v>
      </c>
      <c r="G74" s="55">
        <f t="shared" si="8"/>
        <v>-0.279050736497545</v>
      </c>
      <c r="H74" s="38">
        <f t="shared" si="9"/>
        <v>-341</v>
      </c>
      <c r="I74" s="56">
        <f t="shared" si="11"/>
        <v>0.0010837025125372622</v>
      </c>
      <c r="J74" s="44">
        <f t="shared" si="12"/>
        <v>-85</v>
      </c>
    </row>
    <row r="75" spans="1:10" ht="15">
      <c r="A75" s="58">
        <v>74</v>
      </c>
      <c r="B75" s="59" t="s">
        <v>166</v>
      </c>
      <c r="C75" s="78">
        <v>849</v>
      </c>
      <c r="D75" s="78">
        <v>727</v>
      </c>
      <c r="E75" s="82">
        <v>628</v>
      </c>
      <c r="F75" s="80">
        <f t="shared" si="10"/>
        <v>0.0007264583535769977</v>
      </c>
      <c r="G75" s="55">
        <f t="shared" si="8"/>
        <v>-0.26030624263839813</v>
      </c>
      <c r="H75" s="38">
        <f t="shared" si="9"/>
        <v>-221</v>
      </c>
      <c r="I75" s="56">
        <f t="shared" si="11"/>
        <v>0.0007023409245476098</v>
      </c>
      <c r="J75" s="44">
        <f t="shared" si="12"/>
        <v>-99</v>
      </c>
    </row>
    <row r="76" spans="1:10" ht="15">
      <c r="A76" s="58">
        <v>75</v>
      </c>
      <c r="B76" s="59" t="s">
        <v>167</v>
      </c>
      <c r="C76" s="78">
        <v>3764</v>
      </c>
      <c r="D76" s="78">
        <v>3473</v>
      </c>
      <c r="E76" s="82">
        <v>3335</v>
      </c>
      <c r="F76" s="80">
        <f t="shared" si="10"/>
        <v>0.0038578640273555526</v>
      </c>
      <c r="G76" s="55">
        <f t="shared" si="8"/>
        <v>-0.11397449521785334</v>
      </c>
      <c r="H76" s="38">
        <f t="shared" si="9"/>
        <v>-429</v>
      </c>
      <c r="I76" s="56">
        <f t="shared" si="11"/>
        <v>0.0013633676770630073</v>
      </c>
      <c r="J76" s="44">
        <f t="shared" si="12"/>
        <v>-138</v>
      </c>
    </row>
    <row r="77" spans="1:10" ht="15">
      <c r="A77" s="58">
        <v>76</v>
      </c>
      <c r="B77" s="59" t="s">
        <v>168</v>
      </c>
      <c r="C77" s="78">
        <v>2272</v>
      </c>
      <c r="D77" s="78">
        <v>2051</v>
      </c>
      <c r="E77" s="82">
        <v>1612</v>
      </c>
      <c r="F77" s="80">
        <f t="shared" si="10"/>
        <v>0.0018647306782900003</v>
      </c>
      <c r="G77" s="55">
        <f t="shared" si="8"/>
        <v>-0.2904929577464789</v>
      </c>
      <c r="H77" s="38">
        <f t="shared" si="9"/>
        <v>-660</v>
      </c>
      <c r="I77" s="56">
        <f t="shared" si="11"/>
        <v>0.002097488733943088</v>
      </c>
      <c r="J77" s="44">
        <f t="shared" si="12"/>
        <v>-439</v>
      </c>
    </row>
    <row r="78" spans="1:10" ht="15">
      <c r="A78" s="58">
        <v>77</v>
      </c>
      <c r="B78" s="59" t="s">
        <v>169</v>
      </c>
      <c r="C78" s="78">
        <v>1767</v>
      </c>
      <c r="D78" s="78">
        <v>1605</v>
      </c>
      <c r="E78" s="82">
        <v>1420</v>
      </c>
      <c r="F78" s="80">
        <f t="shared" si="10"/>
        <v>0.001642628761272829</v>
      </c>
      <c r="G78" s="55">
        <f t="shared" si="8"/>
        <v>-0.19637804187889077</v>
      </c>
      <c r="H78" s="38">
        <f t="shared" si="9"/>
        <v>-347</v>
      </c>
      <c r="I78" s="56">
        <f t="shared" si="11"/>
        <v>0.0011027705919367447</v>
      </c>
      <c r="J78" s="44">
        <f t="shared" si="12"/>
        <v>-185</v>
      </c>
    </row>
    <row r="79" spans="1:10" ht="15">
      <c r="A79" s="58">
        <v>78</v>
      </c>
      <c r="B79" s="59" t="s">
        <v>170</v>
      </c>
      <c r="C79" s="78">
        <v>1447</v>
      </c>
      <c r="D79" s="78">
        <v>1284</v>
      </c>
      <c r="E79" s="82">
        <v>1055</v>
      </c>
      <c r="F79" s="80">
        <f t="shared" si="10"/>
        <v>0.001220403762776644</v>
      </c>
      <c r="G79" s="55">
        <f t="shared" si="8"/>
        <v>-0.2709053213545266</v>
      </c>
      <c r="H79" s="38">
        <f t="shared" si="9"/>
        <v>-392</v>
      </c>
      <c r="I79" s="56">
        <f t="shared" si="11"/>
        <v>0.0012457811874328644</v>
      </c>
      <c r="J79" s="44">
        <f t="shared" si="12"/>
        <v>-229</v>
      </c>
    </row>
    <row r="80" spans="1:10" ht="15">
      <c r="A80" s="58">
        <v>79</v>
      </c>
      <c r="B80" s="59" t="s">
        <v>171</v>
      </c>
      <c r="C80" s="78">
        <v>2674</v>
      </c>
      <c r="D80" s="78">
        <v>2488</v>
      </c>
      <c r="E80" s="82">
        <v>1929</v>
      </c>
      <c r="F80" s="80">
        <f t="shared" si="10"/>
        <v>0.0022314301975318923</v>
      </c>
      <c r="G80" s="55">
        <f t="shared" si="8"/>
        <v>-0.27860882572924456</v>
      </c>
      <c r="H80" s="38">
        <f t="shared" si="9"/>
        <v>-745</v>
      </c>
      <c r="I80" s="56">
        <f t="shared" si="11"/>
        <v>0.002367619858769092</v>
      </c>
      <c r="J80" s="44">
        <f t="shared" si="12"/>
        <v>-559</v>
      </c>
    </row>
    <row r="81" spans="1:10" ht="15">
      <c r="A81" s="58">
        <v>80</v>
      </c>
      <c r="B81" s="59" t="s">
        <v>172</v>
      </c>
      <c r="C81" s="78">
        <v>7071</v>
      </c>
      <c r="D81" s="78">
        <v>6163</v>
      </c>
      <c r="E81" s="82">
        <v>5104</v>
      </c>
      <c r="F81" s="80">
        <f t="shared" si="10"/>
        <v>0.005904209294039803</v>
      </c>
      <c r="G81" s="55">
        <f t="shared" si="8"/>
        <v>-0.2781784754631594</v>
      </c>
      <c r="H81" s="38">
        <f t="shared" si="9"/>
        <v>-1967</v>
      </c>
      <c r="I81" s="56">
        <f t="shared" si="11"/>
        <v>0.006251152029797052</v>
      </c>
      <c r="J81" s="44">
        <f t="shared" si="12"/>
        <v>-1059</v>
      </c>
    </row>
    <row r="82" spans="1:10" ht="15">
      <c r="A82" s="58">
        <v>81</v>
      </c>
      <c r="B82" s="59" t="s">
        <v>173</v>
      </c>
      <c r="C82" s="78">
        <v>5472</v>
      </c>
      <c r="D82" s="78">
        <v>4770</v>
      </c>
      <c r="E82" s="82">
        <v>3848</v>
      </c>
      <c r="F82" s="80">
        <f t="shared" si="10"/>
        <v>0.004451292586885807</v>
      </c>
      <c r="G82" s="55">
        <f t="shared" si="8"/>
        <v>-0.29678362573099415</v>
      </c>
      <c r="H82" s="38">
        <f t="shared" si="9"/>
        <v>-1624</v>
      </c>
      <c r="I82" s="56">
        <f t="shared" si="11"/>
        <v>0.005161093490793296</v>
      </c>
      <c r="J82" s="44">
        <f t="shared" si="12"/>
        <v>-922</v>
      </c>
    </row>
    <row r="83" spans="1:20" s="13" customFormat="1" ht="15">
      <c r="A83" s="194" t="s">
        <v>174</v>
      </c>
      <c r="B83" s="194"/>
      <c r="C83" s="96">
        <v>925809</v>
      </c>
      <c r="D83" s="96">
        <v>828946</v>
      </c>
      <c r="E83" s="98">
        <v>611147</v>
      </c>
      <c r="F83" s="80">
        <f>SUM(F2:F82)</f>
        <v>0.7069631264546518</v>
      </c>
      <c r="G83" s="80">
        <f t="shared" si="8"/>
        <v>-0.33987787977865846</v>
      </c>
      <c r="H83" s="79">
        <f>SUM(H2:H82)</f>
        <v>-314662</v>
      </c>
      <c r="I83" s="56">
        <f t="shared" si="11"/>
        <v>1</v>
      </c>
      <c r="J83" s="78">
        <f>SUM(J2:J82)</f>
        <v>-217799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84"/>
  <sheetViews>
    <sheetView workbookViewId="0" topLeftCell="B1">
      <pane ySplit="1" topLeftCell="A80" activePane="bottomLeft" state="frozen"/>
      <selection pane="topLeft" activeCell="W1" sqref="W1"/>
      <selection pane="bottomLeft" activeCell="L18" sqref="L18"/>
    </sheetView>
  </sheetViews>
  <sheetFormatPr defaultColWidth="9.140625" defaultRowHeight="15"/>
  <cols>
    <col min="1" max="1" width="11.8515625" style="9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8.140625" style="9" customWidth="1"/>
    <col min="7" max="7" width="30.421875" style="9" customWidth="1"/>
    <col min="8" max="8" width="27.421875" style="9" customWidth="1"/>
    <col min="9" max="9" width="22.28125" style="9" customWidth="1"/>
    <col min="10" max="10" width="27.57421875" style="9" customWidth="1"/>
    <col min="11" max="18" width="9.140625" style="9" customWidth="1"/>
    <col min="19" max="19" width="10.28125" style="9" bestFit="1" customWidth="1"/>
    <col min="20" max="16384" width="9.140625" style="9" customWidth="1"/>
  </cols>
  <sheetData>
    <row r="1" spans="1:10" ht="29">
      <c r="A1" s="26" t="s">
        <v>92</v>
      </c>
      <c r="B1" s="26" t="s">
        <v>175</v>
      </c>
      <c r="C1" s="4">
        <v>41852</v>
      </c>
      <c r="D1" s="4">
        <v>42186</v>
      </c>
      <c r="E1" s="26">
        <v>42217</v>
      </c>
      <c r="F1" s="91" t="s">
        <v>334</v>
      </c>
      <c r="G1" s="19" t="s">
        <v>307</v>
      </c>
      <c r="H1" s="1" t="s">
        <v>308</v>
      </c>
      <c r="I1" s="1" t="s">
        <v>336</v>
      </c>
      <c r="J1" s="52" t="s">
        <v>310</v>
      </c>
    </row>
    <row r="2" spans="1:21" ht="15">
      <c r="A2" s="58">
        <v>1</v>
      </c>
      <c r="B2" s="59" t="s">
        <v>93</v>
      </c>
      <c r="C2" s="45">
        <v>70099</v>
      </c>
      <c r="D2" s="45">
        <v>71975</v>
      </c>
      <c r="E2" s="45">
        <v>72078</v>
      </c>
      <c r="F2" s="55">
        <f aca="true" t="shared" si="0" ref="F2:F33">E2/$E$83</f>
        <v>0.024434578735902605</v>
      </c>
      <c r="G2" s="55">
        <f aca="true" t="shared" si="1" ref="G2:G33">(E2-C2)/C2</f>
        <v>0.028231501162641406</v>
      </c>
      <c r="H2" s="38">
        <f aca="true" t="shared" si="2" ref="H2:H33">E2-C2</f>
        <v>1979</v>
      </c>
      <c r="I2" s="56">
        <f>H2/$H$83</f>
        <v>0.021922390969614392</v>
      </c>
      <c r="J2" s="61">
        <f aca="true" t="shared" si="3" ref="J2:J33">E2-D2</f>
        <v>103</v>
      </c>
      <c r="L2" s="104" t="s">
        <v>113</v>
      </c>
      <c r="M2" s="103">
        <v>0.05666888763603437</v>
      </c>
      <c r="N2" s="11"/>
      <c r="O2" s="5"/>
      <c r="P2" s="12"/>
      <c r="S2" s="5"/>
      <c r="T2" s="11"/>
      <c r="U2" s="12"/>
    </row>
    <row r="3" spans="1:21" ht="15">
      <c r="A3" s="58">
        <v>2</v>
      </c>
      <c r="B3" s="59" t="s">
        <v>94</v>
      </c>
      <c r="C3" s="45">
        <v>20871</v>
      </c>
      <c r="D3" s="45">
        <v>21787</v>
      </c>
      <c r="E3" s="45">
        <v>21949</v>
      </c>
      <c r="F3" s="55">
        <f t="shared" si="0"/>
        <v>0.007440752638451765</v>
      </c>
      <c r="G3" s="55">
        <f t="shared" si="1"/>
        <v>0.051650615686838194</v>
      </c>
      <c r="H3" s="38">
        <f t="shared" si="2"/>
        <v>1078</v>
      </c>
      <c r="I3" s="56">
        <f aca="true" t="shared" si="4" ref="I3:I66">H3/$H$83</f>
        <v>0.01194155506076014</v>
      </c>
      <c r="J3" s="61">
        <f t="shared" si="3"/>
        <v>162</v>
      </c>
      <c r="L3" s="104" t="s">
        <v>99</v>
      </c>
      <c r="M3" s="103">
        <v>0.05691776848148035</v>
      </c>
      <c r="N3" s="11"/>
      <c r="O3" s="5"/>
      <c r="P3" s="12"/>
      <c r="S3" s="5"/>
      <c r="T3" s="11"/>
      <c r="U3" s="12"/>
    </row>
    <row r="4" spans="1:21" ht="15">
      <c r="A4" s="58">
        <v>3</v>
      </c>
      <c r="B4" s="59" t="s">
        <v>95</v>
      </c>
      <c r="C4" s="45">
        <v>27278</v>
      </c>
      <c r="D4" s="45">
        <v>27764</v>
      </c>
      <c r="E4" s="45">
        <v>28025</v>
      </c>
      <c r="F4" s="55">
        <f t="shared" si="0"/>
        <v>0.009500528164955611</v>
      </c>
      <c r="G4" s="55">
        <f t="shared" si="1"/>
        <v>0.02738470562357944</v>
      </c>
      <c r="H4" s="38">
        <f t="shared" si="2"/>
        <v>747</v>
      </c>
      <c r="I4" s="56">
        <f t="shared" si="4"/>
        <v>0.008274899471602804</v>
      </c>
      <c r="J4" s="61">
        <f t="shared" si="3"/>
        <v>261</v>
      </c>
      <c r="L4" s="104" t="s">
        <v>102</v>
      </c>
      <c r="M4" s="103">
        <v>0.0645707123459369</v>
      </c>
      <c r="N4" s="11"/>
      <c r="O4" s="5"/>
      <c r="P4" s="12"/>
      <c r="S4" s="5"/>
      <c r="T4" s="5"/>
      <c r="U4" s="12"/>
    </row>
    <row r="5" spans="1:21" ht="14.25" customHeight="1">
      <c r="A5" s="58">
        <v>4</v>
      </c>
      <c r="B5" s="59" t="s">
        <v>96</v>
      </c>
      <c r="C5" s="45">
        <v>16665</v>
      </c>
      <c r="D5" s="45">
        <v>18837</v>
      </c>
      <c r="E5" s="45">
        <v>18212</v>
      </c>
      <c r="F5" s="55">
        <f t="shared" si="0"/>
        <v>0.006173902549158665</v>
      </c>
      <c r="G5" s="55">
        <f t="shared" si="1"/>
        <v>0.09282928292829283</v>
      </c>
      <c r="H5" s="38">
        <f t="shared" si="2"/>
        <v>1547</v>
      </c>
      <c r="I5" s="56">
        <f t="shared" si="4"/>
        <v>0.017136906937844094</v>
      </c>
      <c r="J5" s="61">
        <f t="shared" si="3"/>
        <v>-625</v>
      </c>
      <c r="L5" s="104" t="s">
        <v>124</v>
      </c>
      <c r="M5" s="103">
        <v>0.06770235678347604</v>
      </c>
      <c r="N5" s="11"/>
      <c r="O5" s="5"/>
      <c r="P5" s="12"/>
      <c r="S5" s="5"/>
      <c r="T5" s="5"/>
      <c r="U5" s="12"/>
    </row>
    <row r="6" spans="1:21" ht="15">
      <c r="A6" s="58">
        <v>5</v>
      </c>
      <c r="B6" s="59" t="s">
        <v>97</v>
      </c>
      <c r="C6" s="45">
        <v>16917</v>
      </c>
      <c r="D6" s="45">
        <v>17343</v>
      </c>
      <c r="E6" s="45">
        <v>17421</v>
      </c>
      <c r="F6" s="55">
        <f t="shared" si="0"/>
        <v>0.005905752048588464</v>
      </c>
      <c r="G6" s="55">
        <f t="shared" si="1"/>
        <v>0.02979251640361766</v>
      </c>
      <c r="H6" s="38">
        <f t="shared" si="2"/>
        <v>504</v>
      </c>
      <c r="I6" s="56">
        <f t="shared" si="4"/>
        <v>0.005583064703732013</v>
      </c>
      <c r="J6" s="61">
        <f t="shared" si="3"/>
        <v>78</v>
      </c>
      <c r="L6" s="104" t="s">
        <v>119</v>
      </c>
      <c r="M6" s="103">
        <v>0.06783914209115281</v>
      </c>
      <c r="N6" s="11"/>
      <c r="O6" s="5"/>
      <c r="P6" s="12"/>
      <c r="S6" s="5"/>
      <c r="T6" s="11"/>
      <c r="U6" s="12"/>
    </row>
    <row r="7" spans="1:21" ht="15">
      <c r="A7" s="58">
        <v>6</v>
      </c>
      <c r="B7" s="59" t="s">
        <v>98</v>
      </c>
      <c r="C7" s="45">
        <v>395220</v>
      </c>
      <c r="D7" s="45">
        <v>394211</v>
      </c>
      <c r="E7" s="45">
        <v>396322</v>
      </c>
      <c r="F7" s="55">
        <f t="shared" si="0"/>
        <v>0.13435390984447948</v>
      </c>
      <c r="G7" s="55">
        <f t="shared" si="1"/>
        <v>0.0027883204291280807</v>
      </c>
      <c r="H7" s="38">
        <f t="shared" si="2"/>
        <v>1102</v>
      </c>
      <c r="I7" s="56">
        <f t="shared" si="4"/>
        <v>0.012207415284747378</v>
      </c>
      <c r="J7" s="61">
        <f t="shared" si="3"/>
        <v>2111</v>
      </c>
      <c r="L7" s="104" t="s">
        <v>116</v>
      </c>
      <c r="M7" s="103">
        <v>0.081184695181538</v>
      </c>
      <c r="N7" s="11"/>
      <c r="O7" s="5"/>
      <c r="P7" s="12"/>
      <c r="S7" s="5"/>
      <c r="T7" s="5"/>
      <c r="U7" s="12"/>
    </row>
    <row r="8" spans="1:21" ht="15">
      <c r="A8" s="58">
        <v>7</v>
      </c>
      <c r="B8" s="59" t="s">
        <v>99</v>
      </c>
      <c r="C8" s="45">
        <v>65498</v>
      </c>
      <c r="D8" s="45">
        <v>69019</v>
      </c>
      <c r="E8" s="45">
        <v>69226</v>
      </c>
      <c r="F8" s="55">
        <f t="shared" si="0"/>
        <v>0.02346774532550284</v>
      </c>
      <c r="G8" s="55">
        <f t="shared" si="1"/>
        <v>0.05691776848148035</v>
      </c>
      <c r="H8" s="38">
        <f t="shared" si="2"/>
        <v>3728</v>
      </c>
      <c r="I8" s="56">
        <f t="shared" si="4"/>
        <v>0.041296954792684415</v>
      </c>
      <c r="J8" s="61">
        <f t="shared" si="3"/>
        <v>207</v>
      </c>
      <c r="L8" s="104" t="s">
        <v>157</v>
      </c>
      <c r="M8" s="103">
        <v>0.08517287422938152</v>
      </c>
      <c r="N8" s="11"/>
      <c r="O8" s="5"/>
      <c r="P8" s="12"/>
      <c r="S8" s="5"/>
      <c r="T8" s="11"/>
      <c r="U8" s="12"/>
    </row>
    <row r="9" spans="1:21" ht="15">
      <c r="A9" s="58">
        <v>8</v>
      </c>
      <c r="B9" s="59" t="s">
        <v>100</v>
      </c>
      <c r="C9" s="45">
        <v>9395</v>
      </c>
      <c r="D9" s="45">
        <v>9354</v>
      </c>
      <c r="E9" s="45">
        <v>9428</v>
      </c>
      <c r="F9" s="55">
        <f t="shared" si="0"/>
        <v>0.003196109885430919</v>
      </c>
      <c r="G9" s="55">
        <f t="shared" si="1"/>
        <v>0.0035125066524747204</v>
      </c>
      <c r="H9" s="38">
        <f t="shared" si="2"/>
        <v>33</v>
      </c>
      <c r="I9" s="56">
        <f t="shared" si="4"/>
        <v>0.0003655578079824532</v>
      </c>
      <c r="J9" s="61">
        <f t="shared" si="3"/>
        <v>74</v>
      </c>
      <c r="L9" s="104" t="s">
        <v>164</v>
      </c>
      <c r="M9" s="103">
        <v>0.08887418679016429</v>
      </c>
      <c r="N9" s="11"/>
      <c r="O9" s="5"/>
      <c r="P9" s="12"/>
      <c r="S9" s="5"/>
      <c r="T9" s="5"/>
      <c r="U9" s="12"/>
    </row>
    <row r="10" spans="1:21" ht="15">
      <c r="A10" s="58">
        <v>9</v>
      </c>
      <c r="B10" s="59" t="s">
        <v>101</v>
      </c>
      <c r="C10" s="45">
        <v>35946</v>
      </c>
      <c r="D10" s="45">
        <v>37274</v>
      </c>
      <c r="E10" s="45">
        <v>37674</v>
      </c>
      <c r="F10" s="55">
        <f t="shared" si="0"/>
        <v>0.0127715574696356</v>
      </c>
      <c r="G10" s="55">
        <f t="shared" si="1"/>
        <v>0.04807210816224337</v>
      </c>
      <c r="H10" s="38">
        <f t="shared" si="2"/>
        <v>1728</v>
      </c>
      <c r="I10" s="56">
        <f t="shared" si="4"/>
        <v>0.019141936127081188</v>
      </c>
      <c r="J10" s="61">
        <f t="shared" si="3"/>
        <v>400</v>
      </c>
      <c r="L10" s="104" t="s">
        <v>135</v>
      </c>
      <c r="M10" s="103">
        <v>0.09099428357229876</v>
      </c>
      <c r="N10" s="11"/>
      <c r="O10" s="5"/>
      <c r="P10" s="12"/>
      <c r="S10" s="5"/>
      <c r="T10" s="5"/>
      <c r="U10" s="12"/>
    </row>
    <row r="11" spans="1:21" ht="15">
      <c r="A11" s="58">
        <v>10</v>
      </c>
      <c r="B11" s="59" t="s">
        <v>102</v>
      </c>
      <c r="C11" s="45">
        <v>47870</v>
      </c>
      <c r="D11" s="45">
        <v>50159</v>
      </c>
      <c r="E11" s="45">
        <v>50961</v>
      </c>
      <c r="F11" s="55">
        <f t="shared" si="0"/>
        <v>0.017275875675800283</v>
      </c>
      <c r="G11" s="55">
        <f t="shared" si="1"/>
        <v>0.0645707123459369</v>
      </c>
      <c r="H11" s="38">
        <f t="shared" si="2"/>
        <v>3091</v>
      </c>
      <c r="I11" s="56">
        <f t="shared" si="4"/>
        <v>0.034240581347689786</v>
      </c>
      <c r="J11" s="61">
        <f t="shared" si="3"/>
        <v>802</v>
      </c>
      <c r="L11" s="104" t="s">
        <v>96</v>
      </c>
      <c r="M11" s="103">
        <v>0.09282928292829283</v>
      </c>
      <c r="N11" s="11"/>
      <c r="O11" s="5"/>
      <c r="P11" s="12"/>
      <c r="S11" s="5"/>
      <c r="T11" s="5"/>
      <c r="U11" s="12"/>
    </row>
    <row r="12" spans="1:21" ht="15.75" customHeight="1">
      <c r="A12" s="58">
        <v>11</v>
      </c>
      <c r="B12" s="59" t="s">
        <v>103</v>
      </c>
      <c r="C12" s="45">
        <v>8942</v>
      </c>
      <c r="D12" s="45">
        <v>9287</v>
      </c>
      <c r="E12" s="45">
        <v>9355</v>
      </c>
      <c r="F12" s="55">
        <f t="shared" si="0"/>
        <v>0.003171362746945932</v>
      </c>
      <c r="G12" s="55">
        <f t="shared" si="1"/>
        <v>0.04618653545068217</v>
      </c>
      <c r="H12" s="38">
        <f t="shared" si="2"/>
        <v>413</v>
      </c>
      <c r="I12" s="56">
        <f t="shared" si="4"/>
        <v>0.004575011354447066</v>
      </c>
      <c r="J12" s="61">
        <f t="shared" si="3"/>
        <v>68</v>
      </c>
      <c r="L12" s="104" t="s">
        <v>122</v>
      </c>
      <c r="M12" s="103">
        <v>0.09404178488522053</v>
      </c>
      <c r="N12" s="11"/>
      <c r="O12" s="5"/>
      <c r="P12" s="12"/>
      <c r="S12" s="5"/>
      <c r="T12" s="11"/>
      <c r="U12" s="12"/>
    </row>
    <row r="13" spans="1:21" ht="15">
      <c r="A13" s="58">
        <v>12</v>
      </c>
      <c r="B13" s="59" t="s">
        <v>104</v>
      </c>
      <c r="C13" s="45">
        <v>13167</v>
      </c>
      <c r="D13" s="45">
        <v>14799</v>
      </c>
      <c r="E13" s="45">
        <v>14407</v>
      </c>
      <c r="F13" s="55">
        <f t="shared" si="0"/>
        <v>0.0048840003308658515</v>
      </c>
      <c r="G13" s="55">
        <f t="shared" si="1"/>
        <v>0.09417483101693629</v>
      </c>
      <c r="H13" s="38">
        <f t="shared" si="2"/>
        <v>1240</v>
      </c>
      <c r="I13" s="56">
        <f t="shared" si="4"/>
        <v>0.013736111572674</v>
      </c>
      <c r="J13" s="61">
        <f t="shared" si="3"/>
        <v>-392</v>
      </c>
      <c r="L13" s="104" t="s">
        <v>104</v>
      </c>
      <c r="M13" s="103">
        <v>0.09417483101693629</v>
      </c>
      <c r="N13" s="11"/>
      <c r="O13" s="5"/>
      <c r="P13" s="12"/>
      <c r="S13" s="5"/>
      <c r="T13" s="5"/>
      <c r="U13" s="12"/>
    </row>
    <row r="14" spans="1:21" ht="15">
      <c r="A14" s="58">
        <v>13</v>
      </c>
      <c r="B14" s="59" t="s">
        <v>105</v>
      </c>
      <c r="C14" s="45">
        <v>14011</v>
      </c>
      <c r="D14" s="45">
        <v>14687</v>
      </c>
      <c r="E14" s="45">
        <v>14589</v>
      </c>
      <c r="F14" s="55">
        <f t="shared" si="0"/>
        <v>0.004945698676129792</v>
      </c>
      <c r="G14" s="55">
        <f t="shared" si="1"/>
        <v>0.04125330097780316</v>
      </c>
      <c r="H14" s="38">
        <f t="shared" si="2"/>
        <v>578</v>
      </c>
      <c r="I14" s="56">
        <f t="shared" si="4"/>
        <v>0.006402800394359333</v>
      </c>
      <c r="J14" s="61">
        <f t="shared" si="3"/>
        <v>-98</v>
      </c>
      <c r="L14" s="104" t="s">
        <v>139</v>
      </c>
      <c r="M14" s="103">
        <v>0.10333073226826564</v>
      </c>
      <c r="N14" s="11"/>
      <c r="O14" s="5"/>
      <c r="P14" s="12"/>
      <c r="S14" s="5"/>
      <c r="T14" s="5"/>
      <c r="U14" s="12"/>
    </row>
    <row r="15" spans="1:21" ht="15">
      <c r="A15" s="58">
        <v>14</v>
      </c>
      <c r="B15" s="59" t="s">
        <v>106</v>
      </c>
      <c r="C15" s="45">
        <v>15207</v>
      </c>
      <c r="D15" s="45">
        <v>15406</v>
      </c>
      <c r="E15" s="45">
        <v>15406</v>
      </c>
      <c r="F15" s="55">
        <f t="shared" si="0"/>
        <v>0.0052226632260234124</v>
      </c>
      <c r="G15" s="55">
        <f t="shared" si="1"/>
        <v>0.013086078779509437</v>
      </c>
      <c r="H15" s="38">
        <f t="shared" si="2"/>
        <v>199</v>
      </c>
      <c r="I15" s="56">
        <f t="shared" si="4"/>
        <v>0.002204424357227521</v>
      </c>
      <c r="J15" s="61">
        <f t="shared" si="3"/>
        <v>0</v>
      </c>
      <c r="L15" s="104" t="s">
        <v>155</v>
      </c>
      <c r="M15" s="103">
        <v>0.11173833637722065</v>
      </c>
      <c r="N15" s="11"/>
      <c r="O15" s="5"/>
      <c r="P15" s="12"/>
      <c r="S15" s="5"/>
      <c r="T15" s="11"/>
      <c r="U15" s="12"/>
    </row>
    <row r="16" spans="1:21" ht="15">
      <c r="A16" s="58">
        <v>15</v>
      </c>
      <c r="B16" s="59" t="s">
        <v>107</v>
      </c>
      <c r="C16" s="45">
        <v>12255</v>
      </c>
      <c r="D16" s="45">
        <v>12418</v>
      </c>
      <c r="E16" s="45">
        <v>12451</v>
      </c>
      <c r="F16" s="55">
        <f t="shared" si="0"/>
        <v>0.004220912620227023</v>
      </c>
      <c r="G16" s="55">
        <f t="shared" si="1"/>
        <v>0.01599347205222358</v>
      </c>
      <c r="H16" s="38">
        <f t="shared" si="2"/>
        <v>196</v>
      </c>
      <c r="I16" s="56">
        <f t="shared" si="4"/>
        <v>0.002171191829229116</v>
      </c>
      <c r="J16" s="61">
        <f t="shared" si="3"/>
        <v>33</v>
      </c>
      <c r="L16" s="104" t="s">
        <v>165</v>
      </c>
      <c r="M16" s="103">
        <v>0.1118685792737774</v>
      </c>
      <c r="N16" s="11"/>
      <c r="O16" s="5"/>
      <c r="P16" s="12"/>
      <c r="S16" s="5"/>
      <c r="T16" s="5"/>
      <c r="U16" s="12"/>
    </row>
    <row r="17" spans="1:12" ht="15">
      <c r="A17" s="58">
        <v>16</v>
      </c>
      <c r="B17" s="59" t="s">
        <v>108</v>
      </c>
      <c r="C17" s="45">
        <v>75195</v>
      </c>
      <c r="D17" s="45">
        <v>78028</v>
      </c>
      <c r="E17" s="45">
        <v>78299</v>
      </c>
      <c r="F17" s="55">
        <f t="shared" si="0"/>
        <v>0.026543509537479373</v>
      </c>
      <c r="G17" s="55">
        <f t="shared" si="1"/>
        <v>0.041279340381674315</v>
      </c>
      <c r="H17" s="38">
        <f t="shared" si="2"/>
        <v>3104</v>
      </c>
      <c r="I17" s="56">
        <f t="shared" si="4"/>
        <v>0.03438458896901621</v>
      </c>
      <c r="J17" s="61">
        <f t="shared" si="3"/>
        <v>271</v>
      </c>
      <c r="L17" s="11"/>
    </row>
    <row r="18" spans="1:12" ht="15">
      <c r="A18" s="58">
        <v>17</v>
      </c>
      <c r="B18" s="59" t="s">
        <v>109</v>
      </c>
      <c r="C18" s="45">
        <v>23174</v>
      </c>
      <c r="D18" s="45">
        <v>23369</v>
      </c>
      <c r="E18" s="45">
        <v>23598</v>
      </c>
      <c r="F18" s="55">
        <f t="shared" si="0"/>
        <v>0.007999766766694826</v>
      </c>
      <c r="G18" s="55">
        <f t="shared" si="1"/>
        <v>0.018296366617761285</v>
      </c>
      <c r="H18" s="38">
        <f t="shared" si="2"/>
        <v>424</v>
      </c>
      <c r="I18" s="56">
        <f t="shared" si="4"/>
        <v>0.004696863957107884</v>
      </c>
      <c r="J18" s="61">
        <f t="shared" si="3"/>
        <v>229</v>
      </c>
      <c r="L18" s="5"/>
    </row>
    <row r="19" spans="1:12" ht="15">
      <c r="A19" s="58">
        <v>18</v>
      </c>
      <c r="B19" s="59" t="s">
        <v>110</v>
      </c>
      <c r="C19" s="45">
        <v>9596</v>
      </c>
      <c r="D19" s="45">
        <v>9647</v>
      </c>
      <c r="E19" s="45">
        <v>9718</v>
      </c>
      <c r="F19" s="55">
        <f t="shared" si="0"/>
        <v>0.0032944204355767575</v>
      </c>
      <c r="G19" s="55">
        <f t="shared" si="1"/>
        <v>0.01271363067944977</v>
      </c>
      <c r="H19" s="38">
        <f t="shared" si="2"/>
        <v>122</v>
      </c>
      <c r="I19" s="56">
        <f t="shared" si="4"/>
        <v>0.0013514561386017967</v>
      </c>
      <c r="J19" s="61">
        <f t="shared" si="3"/>
        <v>71</v>
      </c>
      <c r="K19" s="5"/>
      <c r="L19" s="5"/>
    </row>
    <row r="20" spans="1:12" ht="15">
      <c r="A20" s="58">
        <v>19</v>
      </c>
      <c r="B20" s="59" t="s">
        <v>111</v>
      </c>
      <c r="C20" s="45">
        <v>20288</v>
      </c>
      <c r="D20" s="45">
        <v>20289</v>
      </c>
      <c r="E20" s="45">
        <v>20334</v>
      </c>
      <c r="F20" s="55">
        <f t="shared" si="0"/>
        <v>0.00689326457470856</v>
      </c>
      <c r="G20" s="55">
        <f t="shared" si="1"/>
        <v>0.002267350157728707</v>
      </c>
      <c r="H20" s="38">
        <f t="shared" si="2"/>
        <v>46</v>
      </c>
      <c r="I20" s="56">
        <f t="shared" si="4"/>
        <v>0.0005095654293088742</v>
      </c>
      <c r="J20" s="61">
        <f t="shared" si="3"/>
        <v>45</v>
      </c>
      <c r="K20" s="5"/>
      <c r="L20" s="5"/>
    </row>
    <row r="21" spans="1:12" ht="15">
      <c r="A21" s="58">
        <v>20</v>
      </c>
      <c r="B21" s="59" t="s">
        <v>112</v>
      </c>
      <c r="C21" s="45">
        <v>34594</v>
      </c>
      <c r="D21" s="45">
        <v>35617</v>
      </c>
      <c r="E21" s="45">
        <v>35726</v>
      </c>
      <c r="F21" s="55">
        <f t="shared" si="0"/>
        <v>0.012111181774173209</v>
      </c>
      <c r="G21" s="55">
        <f t="shared" si="1"/>
        <v>0.0327224374168931</v>
      </c>
      <c r="H21" s="38">
        <f t="shared" si="2"/>
        <v>1132</v>
      </c>
      <c r="I21" s="56">
        <f t="shared" si="4"/>
        <v>0.012539740564731425</v>
      </c>
      <c r="J21" s="61">
        <f t="shared" si="3"/>
        <v>109</v>
      </c>
      <c r="K21" s="5"/>
      <c r="L21" s="5"/>
    </row>
    <row r="22" spans="1:12" ht="15">
      <c r="A22" s="58">
        <v>21</v>
      </c>
      <c r="B22" s="59" t="s">
        <v>113</v>
      </c>
      <c r="C22" s="45">
        <v>58533</v>
      </c>
      <c r="D22" s="45">
        <v>62732</v>
      </c>
      <c r="E22" s="45">
        <v>61850</v>
      </c>
      <c r="F22" s="55">
        <f t="shared" si="0"/>
        <v>0.020967267332827996</v>
      </c>
      <c r="G22" s="55">
        <f t="shared" si="1"/>
        <v>0.05666888763603437</v>
      </c>
      <c r="H22" s="38">
        <f t="shared" si="2"/>
        <v>3317</v>
      </c>
      <c r="I22" s="56">
        <f t="shared" si="4"/>
        <v>0.03674409845690295</v>
      </c>
      <c r="J22" s="61">
        <f t="shared" si="3"/>
        <v>-882</v>
      </c>
      <c r="K22" s="5"/>
      <c r="L22" s="5"/>
    </row>
    <row r="23" spans="1:12" ht="15">
      <c r="A23" s="58">
        <v>22</v>
      </c>
      <c r="B23" s="59" t="s">
        <v>114</v>
      </c>
      <c r="C23" s="45">
        <v>19908</v>
      </c>
      <c r="D23" s="45">
        <v>19750</v>
      </c>
      <c r="E23" s="45">
        <v>19920</v>
      </c>
      <c r="F23" s="55">
        <f t="shared" si="0"/>
        <v>0.006752917789327949</v>
      </c>
      <c r="G23" s="55">
        <f t="shared" si="1"/>
        <v>0.0006027727546714888</v>
      </c>
      <c r="H23" s="38">
        <f t="shared" si="2"/>
        <v>12</v>
      </c>
      <c r="I23" s="56">
        <f t="shared" si="4"/>
        <v>0.00013293011199361936</v>
      </c>
      <c r="J23" s="61">
        <f t="shared" si="3"/>
        <v>170</v>
      </c>
      <c r="K23" s="5"/>
      <c r="L23" s="5"/>
    </row>
    <row r="24" spans="1:12" ht="15">
      <c r="A24" s="58">
        <v>23</v>
      </c>
      <c r="B24" s="59" t="s">
        <v>115</v>
      </c>
      <c r="C24" s="45">
        <v>26239</v>
      </c>
      <c r="D24" s="45">
        <v>27153</v>
      </c>
      <c r="E24" s="45">
        <v>26973</v>
      </c>
      <c r="F24" s="55">
        <f t="shared" si="0"/>
        <v>0.009143898169254155</v>
      </c>
      <c r="G24" s="55">
        <f t="shared" si="1"/>
        <v>0.027973627043713555</v>
      </c>
      <c r="H24" s="38">
        <f t="shared" si="2"/>
        <v>734</v>
      </c>
      <c r="I24" s="56">
        <f t="shared" si="4"/>
        <v>0.008130891850276383</v>
      </c>
      <c r="J24" s="61">
        <f t="shared" si="3"/>
        <v>-180</v>
      </c>
      <c r="K24" s="5"/>
      <c r="L24" s="5"/>
    </row>
    <row r="25" spans="1:12" ht="15">
      <c r="A25" s="58">
        <v>24</v>
      </c>
      <c r="B25" s="59" t="s">
        <v>116</v>
      </c>
      <c r="C25" s="45">
        <v>13303</v>
      </c>
      <c r="D25" s="45">
        <v>14362</v>
      </c>
      <c r="E25" s="45">
        <v>14383</v>
      </c>
      <c r="F25" s="55">
        <f t="shared" si="0"/>
        <v>0.004875864285336541</v>
      </c>
      <c r="G25" s="55">
        <f t="shared" si="1"/>
        <v>0.081184695181538</v>
      </c>
      <c r="H25" s="38">
        <f t="shared" si="2"/>
        <v>1080</v>
      </c>
      <c r="I25" s="56">
        <f t="shared" si="4"/>
        <v>0.011963710079425743</v>
      </c>
      <c r="J25" s="61">
        <f t="shared" si="3"/>
        <v>21</v>
      </c>
      <c r="K25" s="5"/>
      <c r="L25" s="5"/>
    </row>
    <row r="26" spans="1:12" ht="15">
      <c r="A26" s="58">
        <v>25</v>
      </c>
      <c r="B26" s="59" t="s">
        <v>117</v>
      </c>
      <c r="C26" s="45">
        <v>38345</v>
      </c>
      <c r="D26" s="45">
        <v>37912</v>
      </c>
      <c r="E26" s="45">
        <v>37591</v>
      </c>
      <c r="F26" s="55">
        <f t="shared" si="0"/>
        <v>0.012743420312180067</v>
      </c>
      <c r="G26" s="55">
        <f t="shared" si="1"/>
        <v>-0.019663580649367584</v>
      </c>
      <c r="H26" s="38">
        <f t="shared" si="2"/>
        <v>-754</v>
      </c>
      <c r="I26" s="56">
        <f t="shared" si="4"/>
        <v>-0.008352442036932415</v>
      </c>
      <c r="J26" s="61">
        <f t="shared" si="3"/>
        <v>-321</v>
      </c>
      <c r="K26" s="5"/>
      <c r="L26" s="5"/>
    </row>
    <row r="27" spans="1:12" ht="15">
      <c r="A27" s="58">
        <v>26</v>
      </c>
      <c r="B27" s="59" t="s">
        <v>118</v>
      </c>
      <c r="C27" s="45">
        <v>38701</v>
      </c>
      <c r="D27" s="45">
        <v>40086</v>
      </c>
      <c r="E27" s="45">
        <v>40172</v>
      </c>
      <c r="F27" s="55">
        <f t="shared" si="0"/>
        <v>0.01361838420847803</v>
      </c>
      <c r="G27" s="55">
        <f t="shared" si="1"/>
        <v>0.038009353763468645</v>
      </c>
      <c r="H27" s="38">
        <f t="shared" si="2"/>
        <v>1471</v>
      </c>
      <c r="I27" s="56">
        <f t="shared" si="4"/>
        <v>0.016295016228551173</v>
      </c>
      <c r="J27" s="61">
        <f t="shared" si="3"/>
        <v>86</v>
      </c>
      <c r="K27" s="5"/>
      <c r="L27" s="5"/>
    </row>
    <row r="28" spans="1:12" ht="15">
      <c r="A28" s="58">
        <v>27</v>
      </c>
      <c r="B28" s="59" t="s">
        <v>119</v>
      </c>
      <c r="C28" s="45">
        <v>46625</v>
      </c>
      <c r="D28" s="45">
        <v>49653</v>
      </c>
      <c r="E28" s="45">
        <v>49788</v>
      </c>
      <c r="F28" s="55">
        <f t="shared" si="0"/>
        <v>0.016878226450555218</v>
      </c>
      <c r="G28" s="55">
        <f t="shared" si="1"/>
        <v>0.06783914209115281</v>
      </c>
      <c r="H28" s="38">
        <f t="shared" si="2"/>
        <v>3163</v>
      </c>
      <c r="I28" s="56">
        <f t="shared" si="4"/>
        <v>0.0350381620196515</v>
      </c>
      <c r="J28" s="61">
        <f t="shared" si="3"/>
        <v>135</v>
      </c>
      <c r="K28" s="5"/>
      <c r="L28" s="5"/>
    </row>
    <row r="29" spans="1:12" ht="15">
      <c r="A29" s="58">
        <v>28</v>
      </c>
      <c r="B29" s="59" t="s">
        <v>120</v>
      </c>
      <c r="C29" s="45">
        <v>18060</v>
      </c>
      <c r="D29" s="45">
        <v>18083</v>
      </c>
      <c r="E29" s="45">
        <v>18146</v>
      </c>
      <c r="F29" s="55">
        <f t="shared" si="0"/>
        <v>0.00615152842395306</v>
      </c>
      <c r="G29" s="55">
        <f t="shared" si="1"/>
        <v>0.004761904761904762</v>
      </c>
      <c r="H29" s="38">
        <f t="shared" si="2"/>
        <v>86</v>
      </c>
      <c r="I29" s="56">
        <f t="shared" si="4"/>
        <v>0.0009526658026209387</v>
      </c>
      <c r="J29" s="61">
        <f t="shared" si="3"/>
        <v>63</v>
      </c>
      <c r="K29" s="5"/>
      <c r="L29" s="5"/>
    </row>
    <row r="30" spans="1:12" ht="15">
      <c r="A30" s="58">
        <v>29</v>
      </c>
      <c r="B30" s="59" t="s">
        <v>121</v>
      </c>
      <c r="C30" s="45">
        <v>7334</v>
      </c>
      <c r="D30" s="45">
        <v>7216</v>
      </c>
      <c r="E30" s="45">
        <v>7225</v>
      </c>
      <c r="F30" s="55">
        <f t="shared" si="0"/>
        <v>0.0024492887062196</v>
      </c>
      <c r="G30" s="55">
        <f t="shared" si="1"/>
        <v>-0.014862285246795746</v>
      </c>
      <c r="H30" s="38">
        <f t="shared" si="2"/>
        <v>-109</v>
      </c>
      <c r="I30" s="56">
        <f t="shared" si="4"/>
        <v>-0.0012074485172753758</v>
      </c>
      <c r="J30" s="61">
        <f t="shared" si="3"/>
        <v>9</v>
      </c>
      <c r="K30" s="5"/>
      <c r="L30" s="5"/>
    </row>
    <row r="31" spans="1:12" ht="15">
      <c r="A31" s="58">
        <v>30</v>
      </c>
      <c r="B31" s="59" t="s">
        <v>122</v>
      </c>
      <c r="C31" s="45">
        <v>19385</v>
      </c>
      <c r="D31" s="45">
        <v>22384</v>
      </c>
      <c r="E31" s="45">
        <v>21208</v>
      </c>
      <c r="F31" s="55">
        <f t="shared" si="0"/>
        <v>0.007189552232734295</v>
      </c>
      <c r="G31" s="55">
        <f t="shared" si="1"/>
        <v>0.09404178488522053</v>
      </c>
      <c r="H31" s="38">
        <f t="shared" si="2"/>
        <v>1823</v>
      </c>
      <c r="I31" s="56">
        <f t="shared" si="4"/>
        <v>0.02019429951369734</v>
      </c>
      <c r="J31" s="61">
        <f t="shared" si="3"/>
        <v>-1176</v>
      </c>
      <c r="K31" s="5"/>
      <c r="L31" s="5"/>
    </row>
    <row r="32" spans="1:12" ht="15">
      <c r="A32" s="58">
        <v>31</v>
      </c>
      <c r="B32" s="59" t="s">
        <v>123</v>
      </c>
      <c r="C32" s="45">
        <v>45313</v>
      </c>
      <c r="D32" s="45">
        <v>47326</v>
      </c>
      <c r="E32" s="45">
        <v>47541</v>
      </c>
      <c r="F32" s="55">
        <f t="shared" si="0"/>
        <v>0.016116489187873496</v>
      </c>
      <c r="G32" s="55">
        <f t="shared" si="1"/>
        <v>0.04916911261668837</v>
      </c>
      <c r="H32" s="38">
        <f t="shared" si="2"/>
        <v>2228</v>
      </c>
      <c r="I32" s="56">
        <f t="shared" si="4"/>
        <v>0.024680690793481994</v>
      </c>
      <c r="J32" s="61">
        <f t="shared" si="3"/>
        <v>215</v>
      </c>
      <c r="K32" s="5"/>
      <c r="L32" s="5"/>
    </row>
    <row r="33" spans="1:12" ht="15">
      <c r="A33" s="58">
        <v>32</v>
      </c>
      <c r="B33" s="59" t="s">
        <v>124</v>
      </c>
      <c r="C33" s="45">
        <v>22658</v>
      </c>
      <c r="D33" s="45">
        <v>24705</v>
      </c>
      <c r="E33" s="45">
        <v>24192</v>
      </c>
      <c r="F33" s="55">
        <f t="shared" si="0"/>
        <v>0.008201133893545268</v>
      </c>
      <c r="G33" s="55">
        <f t="shared" si="1"/>
        <v>0.06770235678347604</v>
      </c>
      <c r="H33" s="38">
        <f t="shared" si="2"/>
        <v>1534</v>
      </c>
      <c r="I33" s="56">
        <f t="shared" si="4"/>
        <v>0.016992899316517675</v>
      </c>
      <c r="J33" s="61">
        <f t="shared" si="3"/>
        <v>-513</v>
      </c>
      <c r="K33" s="5"/>
      <c r="L33" s="12"/>
    </row>
    <row r="34" spans="1:10" ht="15">
      <c r="A34" s="58">
        <v>33</v>
      </c>
      <c r="B34" s="59" t="s">
        <v>125</v>
      </c>
      <c r="C34" s="45">
        <v>57974</v>
      </c>
      <c r="D34" s="45">
        <v>60595</v>
      </c>
      <c r="E34" s="45">
        <v>60240</v>
      </c>
      <c r="F34" s="55">
        <f aca="true" t="shared" si="5" ref="F34:F65">E34/$E$83</f>
        <v>0.02042147427857006</v>
      </c>
      <c r="G34" s="55">
        <f aca="true" t="shared" si="6" ref="G34:G65">(E34-C34)/C34</f>
        <v>0.039086487045917134</v>
      </c>
      <c r="H34" s="38">
        <f aca="true" t="shared" si="7" ref="H34:H65">E34-C34</f>
        <v>2266</v>
      </c>
      <c r="I34" s="56">
        <f t="shared" si="4"/>
        <v>0.025101636148128454</v>
      </c>
      <c r="J34" s="61">
        <f aca="true" t="shared" si="8" ref="J34:J66">E34-D34</f>
        <v>-355</v>
      </c>
    </row>
    <row r="35" spans="1:10" ht="15">
      <c r="A35" s="58">
        <v>34</v>
      </c>
      <c r="B35" s="59" t="s">
        <v>126</v>
      </c>
      <c r="C35" s="45">
        <v>335622</v>
      </c>
      <c r="D35" s="45">
        <v>346618</v>
      </c>
      <c r="E35" s="45">
        <v>345635</v>
      </c>
      <c r="F35" s="55">
        <f t="shared" si="5"/>
        <v>0.11717092068847217</v>
      </c>
      <c r="G35" s="55">
        <f t="shared" si="6"/>
        <v>0.029834158666595157</v>
      </c>
      <c r="H35" s="38">
        <f t="shared" si="7"/>
        <v>10013</v>
      </c>
      <c r="I35" s="56">
        <f t="shared" si="4"/>
        <v>0.11091910094934256</v>
      </c>
      <c r="J35" s="61">
        <f t="shared" si="8"/>
        <v>-983</v>
      </c>
    </row>
    <row r="36" spans="1:10" ht="15">
      <c r="A36" s="58">
        <v>35</v>
      </c>
      <c r="B36" s="59" t="s">
        <v>127</v>
      </c>
      <c r="C36" s="45">
        <v>151872</v>
      </c>
      <c r="D36" s="45">
        <v>152927</v>
      </c>
      <c r="E36" s="45">
        <v>155741</v>
      </c>
      <c r="F36" s="55">
        <f t="shared" si="5"/>
        <v>0.05279649444918294</v>
      </c>
      <c r="G36" s="55">
        <f t="shared" si="6"/>
        <v>0.025475400337126</v>
      </c>
      <c r="H36" s="38">
        <f t="shared" si="7"/>
        <v>3869</v>
      </c>
      <c r="I36" s="56">
        <f t="shared" si="4"/>
        <v>0.04285888360860944</v>
      </c>
      <c r="J36" s="61">
        <f t="shared" si="8"/>
        <v>2814</v>
      </c>
    </row>
    <row r="37" spans="1:10" ht="15">
      <c r="A37" s="58">
        <v>36</v>
      </c>
      <c r="B37" s="59" t="s">
        <v>128</v>
      </c>
      <c r="C37" s="45">
        <v>13489</v>
      </c>
      <c r="D37" s="45">
        <v>14030</v>
      </c>
      <c r="E37" s="45">
        <v>13514</v>
      </c>
      <c r="F37" s="55">
        <f t="shared" si="5"/>
        <v>0.00458127163679608</v>
      </c>
      <c r="G37" s="55">
        <f t="shared" si="6"/>
        <v>0.0018533619986655793</v>
      </c>
      <c r="H37" s="38">
        <f t="shared" si="7"/>
        <v>25</v>
      </c>
      <c r="I37" s="56">
        <f t="shared" si="4"/>
        <v>0.0002769377333200403</v>
      </c>
      <c r="J37" s="61">
        <f t="shared" si="8"/>
        <v>-516</v>
      </c>
    </row>
    <row r="38" spans="1:10" ht="15">
      <c r="A38" s="58">
        <v>37</v>
      </c>
      <c r="B38" s="59" t="s">
        <v>129</v>
      </c>
      <c r="C38" s="45">
        <v>17828</v>
      </c>
      <c r="D38" s="45">
        <v>17341</v>
      </c>
      <c r="E38" s="45">
        <v>17868</v>
      </c>
      <c r="F38" s="55">
        <f t="shared" si="5"/>
        <v>0.006057285896571877</v>
      </c>
      <c r="G38" s="55">
        <f t="shared" si="6"/>
        <v>0.002243661655822302</v>
      </c>
      <c r="H38" s="38">
        <f t="shared" si="7"/>
        <v>40</v>
      </c>
      <c r="I38" s="56">
        <f t="shared" si="4"/>
        <v>0.0004431003733120645</v>
      </c>
      <c r="J38" s="61">
        <f t="shared" si="8"/>
        <v>527</v>
      </c>
    </row>
    <row r="39" spans="1:10" ht="15">
      <c r="A39" s="58">
        <v>38</v>
      </c>
      <c r="B39" s="59" t="s">
        <v>130</v>
      </c>
      <c r="C39" s="45">
        <v>47654</v>
      </c>
      <c r="D39" s="45">
        <v>49232</v>
      </c>
      <c r="E39" s="45">
        <v>49288</v>
      </c>
      <c r="F39" s="55">
        <f t="shared" si="5"/>
        <v>0.01670872550202791</v>
      </c>
      <c r="G39" s="55">
        <f t="shared" si="6"/>
        <v>0.03428883199731397</v>
      </c>
      <c r="H39" s="38">
        <f t="shared" si="7"/>
        <v>1634</v>
      </c>
      <c r="I39" s="56">
        <f t="shared" si="4"/>
        <v>0.018100650249797835</v>
      </c>
      <c r="J39" s="61">
        <f t="shared" si="8"/>
        <v>56</v>
      </c>
    </row>
    <row r="40" spans="1:10" ht="15">
      <c r="A40" s="58">
        <v>39</v>
      </c>
      <c r="B40" s="59" t="s">
        <v>131</v>
      </c>
      <c r="C40" s="45">
        <v>13833</v>
      </c>
      <c r="D40" s="45">
        <v>13242</v>
      </c>
      <c r="E40" s="45">
        <v>13482</v>
      </c>
      <c r="F40" s="55">
        <f t="shared" si="5"/>
        <v>0.004570423576090332</v>
      </c>
      <c r="G40" s="55">
        <f t="shared" si="6"/>
        <v>-0.025374105400130124</v>
      </c>
      <c r="H40" s="38">
        <f t="shared" si="7"/>
        <v>-351</v>
      </c>
      <c r="I40" s="56">
        <f t="shared" si="4"/>
        <v>-0.0038882057758133663</v>
      </c>
      <c r="J40" s="61">
        <f t="shared" si="8"/>
        <v>240</v>
      </c>
    </row>
    <row r="41" spans="1:10" ht="15">
      <c r="A41" s="58">
        <v>40</v>
      </c>
      <c r="B41" s="59" t="s">
        <v>132</v>
      </c>
      <c r="C41" s="45">
        <v>11789</v>
      </c>
      <c r="D41" s="45">
        <v>12118</v>
      </c>
      <c r="E41" s="45">
        <v>12174</v>
      </c>
      <c r="F41" s="55">
        <f t="shared" si="5"/>
        <v>0.004127009094742894</v>
      </c>
      <c r="G41" s="55">
        <f t="shared" si="6"/>
        <v>0.032657562134192894</v>
      </c>
      <c r="H41" s="38">
        <f t="shared" si="7"/>
        <v>385</v>
      </c>
      <c r="I41" s="56">
        <f t="shared" si="4"/>
        <v>0.004264841093128621</v>
      </c>
      <c r="J41" s="61">
        <f t="shared" si="8"/>
        <v>56</v>
      </c>
    </row>
    <row r="42" spans="1:10" ht="15">
      <c r="A42" s="58">
        <v>41</v>
      </c>
      <c r="B42" s="59" t="s">
        <v>133</v>
      </c>
      <c r="C42" s="45">
        <v>54075</v>
      </c>
      <c r="D42" s="45">
        <v>55925</v>
      </c>
      <c r="E42" s="45">
        <v>55796</v>
      </c>
      <c r="F42" s="55">
        <f t="shared" si="5"/>
        <v>0.01891494984805935</v>
      </c>
      <c r="G42" s="55">
        <f t="shared" si="6"/>
        <v>0.03182616736014794</v>
      </c>
      <c r="H42" s="38">
        <f t="shared" si="7"/>
        <v>1721</v>
      </c>
      <c r="I42" s="56">
        <f t="shared" si="4"/>
        <v>0.019064393561751575</v>
      </c>
      <c r="J42" s="61">
        <f t="shared" si="8"/>
        <v>-129</v>
      </c>
    </row>
    <row r="43" spans="1:10" ht="15">
      <c r="A43" s="58">
        <v>42</v>
      </c>
      <c r="B43" s="59" t="s">
        <v>134</v>
      </c>
      <c r="C43" s="45">
        <v>72014</v>
      </c>
      <c r="D43" s="45">
        <v>75591</v>
      </c>
      <c r="E43" s="45">
        <v>75816</v>
      </c>
      <c r="F43" s="55">
        <f t="shared" si="5"/>
        <v>0.02570176782709276</v>
      </c>
      <c r="G43" s="55">
        <f t="shared" si="6"/>
        <v>0.052795289804760184</v>
      </c>
      <c r="H43" s="38">
        <f t="shared" si="7"/>
        <v>3802</v>
      </c>
      <c r="I43" s="56">
        <f t="shared" si="4"/>
        <v>0.04211669048331173</v>
      </c>
      <c r="J43" s="61">
        <f t="shared" si="8"/>
        <v>225</v>
      </c>
    </row>
    <row r="44" spans="1:10" ht="15">
      <c r="A44" s="58">
        <v>43</v>
      </c>
      <c r="B44" s="59" t="s">
        <v>135</v>
      </c>
      <c r="C44" s="45">
        <v>21342</v>
      </c>
      <c r="D44" s="45">
        <v>21745</v>
      </c>
      <c r="E44" s="45">
        <v>23284</v>
      </c>
      <c r="F44" s="55">
        <f t="shared" si="5"/>
        <v>0.007893320171019676</v>
      </c>
      <c r="G44" s="55">
        <f t="shared" si="6"/>
        <v>0.09099428357229876</v>
      </c>
      <c r="H44" s="38">
        <f t="shared" si="7"/>
        <v>1942</v>
      </c>
      <c r="I44" s="56">
        <f t="shared" si="4"/>
        <v>0.02151252312430073</v>
      </c>
      <c r="J44" s="61">
        <f t="shared" si="8"/>
        <v>1539</v>
      </c>
    </row>
    <row r="45" spans="1:10" ht="15">
      <c r="A45" s="58">
        <v>44</v>
      </c>
      <c r="B45" s="59" t="s">
        <v>136</v>
      </c>
      <c r="C45" s="45">
        <v>37511</v>
      </c>
      <c r="D45" s="45">
        <v>38391</v>
      </c>
      <c r="E45" s="45">
        <v>38442</v>
      </c>
      <c r="F45" s="55">
        <f t="shared" si="5"/>
        <v>0.013031910926573544</v>
      </c>
      <c r="G45" s="55">
        <f t="shared" si="6"/>
        <v>0.024819386313348086</v>
      </c>
      <c r="H45" s="38">
        <f t="shared" si="7"/>
        <v>931</v>
      </c>
      <c r="I45" s="56">
        <f t="shared" si="4"/>
        <v>0.010313161188838302</v>
      </c>
      <c r="J45" s="61">
        <f t="shared" si="8"/>
        <v>51</v>
      </c>
    </row>
    <row r="46" spans="1:10" ht="15">
      <c r="A46" s="58">
        <v>45</v>
      </c>
      <c r="B46" s="59" t="s">
        <v>137</v>
      </c>
      <c r="C46" s="45">
        <v>42350</v>
      </c>
      <c r="D46" s="45">
        <v>43396</v>
      </c>
      <c r="E46" s="45">
        <v>43602</v>
      </c>
      <c r="F46" s="55">
        <f t="shared" si="5"/>
        <v>0.014781160715375363</v>
      </c>
      <c r="G46" s="55">
        <f t="shared" si="6"/>
        <v>0.029563164108618655</v>
      </c>
      <c r="H46" s="38">
        <f t="shared" si="7"/>
        <v>1252</v>
      </c>
      <c r="I46" s="56">
        <f t="shared" si="4"/>
        <v>0.01386904168466762</v>
      </c>
      <c r="J46" s="61">
        <f t="shared" si="8"/>
        <v>206</v>
      </c>
    </row>
    <row r="47" spans="1:10" ht="15">
      <c r="A47" s="58">
        <v>46</v>
      </c>
      <c r="B47" s="59" t="s">
        <v>138</v>
      </c>
      <c r="C47" s="45">
        <v>34498</v>
      </c>
      <c r="D47" s="45">
        <v>36099</v>
      </c>
      <c r="E47" s="45">
        <v>35792</v>
      </c>
      <c r="F47" s="55">
        <f t="shared" si="5"/>
        <v>0.012133555899378813</v>
      </c>
      <c r="G47" s="55">
        <f t="shared" si="6"/>
        <v>0.037509420835990494</v>
      </c>
      <c r="H47" s="38">
        <f t="shared" si="7"/>
        <v>1294</v>
      </c>
      <c r="I47" s="56">
        <f t="shared" si="4"/>
        <v>0.014334297076645287</v>
      </c>
      <c r="J47" s="61">
        <f t="shared" si="8"/>
        <v>-307</v>
      </c>
    </row>
    <row r="48" spans="1:10" ht="15">
      <c r="A48" s="58">
        <v>47</v>
      </c>
      <c r="B48" s="59" t="s">
        <v>139</v>
      </c>
      <c r="C48" s="45">
        <v>24349</v>
      </c>
      <c r="D48" s="45">
        <v>27330</v>
      </c>
      <c r="E48" s="45">
        <v>26865</v>
      </c>
      <c r="F48" s="55">
        <f t="shared" si="5"/>
        <v>0.009107285964372257</v>
      </c>
      <c r="G48" s="55">
        <f t="shared" si="6"/>
        <v>0.10333073226826564</v>
      </c>
      <c r="H48" s="38">
        <f t="shared" si="7"/>
        <v>2516</v>
      </c>
      <c r="I48" s="56">
        <f t="shared" si="4"/>
        <v>0.02787101348132886</v>
      </c>
      <c r="J48" s="61">
        <f t="shared" si="8"/>
        <v>-465</v>
      </c>
    </row>
    <row r="49" spans="1:10" ht="15">
      <c r="A49" s="58">
        <v>48</v>
      </c>
      <c r="B49" s="59" t="s">
        <v>140</v>
      </c>
      <c r="C49" s="45">
        <v>34660</v>
      </c>
      <c r="D49" s="45">
        <v>35579</v>
      </c>
      <c r="E49" s="45">
        <v>35299</v>
      </c>
      <c r="F49" s="55">
        <f t="shared" si="5"/>
        <v>0.011966427964130888</v>
      </c>
      <c r="G49" s="55">
        <f t="shared" si="6"/>
        <v>0.018436237738026544</v>
      </c>
      <c r="H49" s="38">
        <f t="shared" si="7"/>
        <v>639</v>
      </c>
      <c r="I49" s="56">
        <f t="shared" si="4"/>
        <v>0.007078528463660231</v>
      </c>
      <c r="J49" s="61">
        <f t="shared" si="8"/>
        <v>-280</v>
      </c>
    </row>
    <row r="50" spans="1:10" ht="15">
      <c r="A50" s="58">
        <v>49</v>
      </c>
      <c r="B50" s="59" t="s">
        <v>141</v>
      </c>
      <c r="C50" s="45">
        <v>13883</v>
      </c>
      <c r="D50" s="45">
        <v>14762</v>
      </c>
      <c r="E50" s="45">
        <v>14522</v>
      </c>
      <c r="F50" s="55">
        <f t="shared" si="5"/>
        <v>0.004922985549027132</v>
      </c>
      <c r="G50" s="55">
        <f t="shared" si="6"/>
        <v>0.046027515666642656</v>
      </c>
      <c r="H50" s="38">
        <f t="shared" si="7"/>
        <v>639</v>
      </c>
      <c r="I50" s="56">
        <f t="shared" si="4"/>
        <v>0.007078528463660231</v>
      </c>
      <c r="J50" s="61">
        <f t="shared" si="8"/>
        <v>-240</v>
      </c>
    </row>
    <row r="51" spans="1:10" ht="15">
      <c r="A51" s="58">
        <v>50</v>
      </c>
      <c r="B51" s="59" t="s">
        <v>142</v>
      </c>
      <c r="C51" s="45">
        <v>11969</v>
      </c>
      <c r="D51" s="45">
        <v>12010</v>
      </c>
      <c r="E51" s="45">
        <v>12099</v>
      </c>
      <c r="F51" s="55">
        <f t="shared" si="5"/>
        <v>0.004101583952463798</v>
      </c>
      <c r="G51" s="55">
        <f t="shared" si="6"/>
        <v>0.010861391929150305</v>
      </c>
      <c r="H51" s="38">
        <f t="shared" si="7"/>
        <v>130</v>
      </c>
      <c r="I51" s="56">
        <f t="shared" si="4"/>
        <v>0.0014400762132642097</v>
      </c>
      <c r="J51" s="61">
        <f t="shared" si="8"/>
        <v>89</v>
      </c>
    </row>
    <row r="52" spans="1:10" ht="15">
      <c r="A52" s="58">
        <v>51</v>
      </c>
      <c r="B52" s="59" t="s">
        <v>143</v>
      </c>
      <c r="C52" s="45">
        <v>14209</v>
      </c>
      <c r="D52" s="45">
        <v>14396</v>
      </c>
      <c r="E52" s="45">
        <v>14473</v>
      </c>
      <c r="F52" s="55">
        <f t="shared" si="5"/>
        <v>0.0049063744560714564</v>
      </c>
      <c r="G52" s="55">
        <f t="shared" si="6"/>
        <v>0.01857977338306707</v>
      </c>
      <c r="H52" s="38">
        <f t="shared" si="7"/>
        <v>264</v>
      </c>
      <c r="I52" s="56">
        <f t="shared" si="4"/>
        <v>0.0029244624638596257</v>
      </c>
      <c r="J52" s="61">
        <f t="shared" si="8"/>
        <v>77</v>
      </c>
    </row>
    <row r="53" spans="1:10" ht="15">
      <c r="A53" s="58">
        <v>52</v>
      </c>
      <c r="B53" s="59" t="s">
        <v>144</v>
      </c>
      <c r="C53" s="45">
        <v>24825</v>
      </c>
      <c r="D53" s="45">
        <v>25246</v>
      </c>
      <c r="E53" s="45">
        <v>25339</v>
      </c>
      <c r="F53" s="55">
        <f t="shared" si="5"/>
        <v>0.008589969069466913</v>
      </c>
      <c r="G53" s="55">
        <f t="shared" si="6"/>
        <v>0.02070493454179255</v>
      </c>
      <c r="H53" s="38">
        <f t="shared" si="7"/>
        <v>514</v>
      </c>
      <c r="I53" s="56">
        <f t="shared" si="4"/>
        <v>0.005693839797060029</v>
      </c>
      <c r="J53" s="61">
        <f t="shared" si="8"/>
        <v>93</v>
      </c>
    </row>
    <row r="54" spans="1:10" ht="15">
      <c r="A54" s="58">
        <v>53</v>
      </c>
      <c r="B54" s="59" t="s">
        <v>145</v>
      </c>
      <c r="C54" s="45">
        <v>15311</v>
      </c>
      <c r="D54" s="45">
        <v>15077</v>
      </c>
      <c r="E54" s="45">
        <v>15015</v>
      </c>
      <c r="F54" s="55">
        <f t="shared" si="5"/>
        <v>0.005090113484275058</v>
      </c>
      <c r="G54" s="55">
        <f t="shared" si="6"/>
        <v>-0.019332506041408137</v>
      </c>
      <c r="H54" s="38">
        <f t="shared" si="7"/>
        <v>-296</v>
      </c>
      <c r="I54" s="56">
        <f t="shared" si="4"/>
        <v>-0.0032789427625092775</v>
      </c>
      <c r="J54" s="61">
        <f t="shared" si="8"/>
        <v>-62</v>
      </c>
    </row>
    <row r="55" spans="1:10" ht="15">
      <c r="A55" s="58">
        <v>54</v>
      </c>
      <c r="B55" s="59" t="s">
        <v>146</v>
      </c>
      <c r="C55" s="45">
        <v>29194</v>
      </c>
      <c r="D55" s="45">
        <v>29351</v>
      </c>
      <c r="E55" s="45">
        <v>29422</v>
      </c>
      <c r="F55" s="55">
        <f t="shared" si="5"/>
        <v>0.00997411381514091</v>
      </c>
      <c r="G55" s="55">
        <f t="shared" si="6"/>
        <v>0.007809823936425293</v>
      </c>
      <c r="H55" s="38">
        <f t="shared" si="7"/>
        <v>228</v>
      </c>
      <c r="I55" s="56">
        <f t="shared" si="4"/>
        <v>0.0025256721278787675</v>
      </c>
      <c r="J55" s="61">
        <f t="shared" si="8"/>
        <v>71</v>
      </c>
    </row>
    <row r="56" spans="1:10" ht="15">
      <c r="A56" s="58">
        <v>55</v>
      </c>
      <c r="B56" s="59" t="s">
        <v>147</v>
      </c>
      <c r="C56" s="45">
        <v>50662</v>
      </c>
      <c r="D56" s="45">
        <v>51880</v>
      </c>
      <c r="E56" s="45">
        <v>51915</v>
      </c>
      <c r="F56" s="55">
        <f t="shared" si="5"/>
        <v>0.017599283485590384</v>
      </c>
      <c r="G56" s="55">
        <f t="shared" si="6"/>
        <v>0.02473254115510639</v>
      </c>
      <c r="H56" s="38">
        <f t="shared" si="7"/>
        <v>1253</v>
      </c>
      <c r="I56" s="56">
        <f t="shared" si="4"/>
        <v>0.013880119194000421</v>
      </c>
      <c r="J56" s="61">
        <f t="shared" si="8"/>
        <v>35</v>
      </c>
    </row>
    <row r="57" spans="1:10" ht="15">
      <c r="A57" s="58">
        <v>56</v>
      </c>
      <c r="B57" s="59" t="s">
        <v>148</v>
      </c>
      <c r="C57" s="45">
        <v>14546</v>
      </c>
      <c r="D57" s="45">
        <v>15844</v>
      </c>
      <c r="E57" s="45">
        <v>15293</v>
      </c>
      <c r="F57" s="55">
        <f t="shared" si="5"/>
        <v>0.005184356011656241</v>
      </c>
      <c r="G57" s="55">
        <f t="shared" si="6"/>
        <v>0.05135432421284202</v>
      </c>
      <c r="H57" s="38">
        <f t="shared" si="7"/>
        <v>747</v>
      </c>
      <c r="I57" s="56">
        <f t="shared" si="4"/>
        <v>0.008274899471602804</v>
      </c>
      <c r="J57" s="61">
        <f t="shared" si="8"/>
        <v>-551</v>
      </c>
    </row>
    <row r="58" spans="1:10" ht="15">
      <c r="A58" s="58">
        <v>57</v>
      </c>
      <c r="B58" s="59" t="s">
        <v>149</v>
      </c>
      <c r="C58" s="45">
        <v>10253</v>
      </c>
      <c r="D58" s="45">
        <v>10225</v>
      </c>
      <c r="E58" s="45">
        <v>10206</v>
      </c>
      <c r="F58" s="55">
        <f t="shared" si="5"/>
        <v>0.00345985336133941</v>
      </c>
      <c r="G58" s="55">
        <f t="shared" si="6"/>
        <v>-0.004584024188042524</v>
      </c>
      <c r="H58" s="38">
        <f t="shared" si="7"/>
        <v>-47</v>
      </c>
      <c r="I58" s="56">
        <f t="shared" si="4"/>
        <v>-0.0005206429386416758</v>
      </c>
      <c r="J58" s="61">
        <f t="shared" si="8"/>
        <v>-19</v>
      </c>
    </row>
    <row r="59" spans="1:10" ht="15">
      <c r="A59" s="58">
        <v>58</v>
      </c>
      <c r="B59" s="59" t="s">
        <v>150</v>
      </c>
      <c r="C59" s="45">
        <v>28512</v>
      </c>
      <c r="D59" s="45">
        <v>28616</v>
      </c>
      <c r="E59" s="45">
        <v>29332</v>
      </c>
      <c r="F59" s="55">
        <f t="shared" si="5"/>
        <v>0.009943603644405994</v>
      </c>
      <c r="G59" s="55">
        <f t="shared" si="6"/>
        <v>0.028759820426487094</v>
      </c>
      <c r="H59" s="38">
        <f t="shared" si="7"/>
        <v>820</v>
      </c>
      <c r="I59" s="56">
        <f t="shared" si="4"/>
        <v>0.009083557652897322</v>
      </c>
      <c r="J59" s="61">
        <f t="shared" si="8"/>
        <v>716</v>
      </c>
    </row>
    <row r="60" spans="1:10" ht="15">
      <c r="A60" s="58">
        <v>59</v>
      </c>
      <c r="B60" s="59" t="s">
        <v>151</v>
      </c>
      <c r="C60" s="45">
        <v>26064</v>
      </c>
      <c r="D60" s="45">
        <v>26764</v>
      </c>
      <c r="E60" s="45">
        <v>27089</v>
      </c>
      <c r="F60" s="55">
        <f t="shared" si="5"/>
        <v>0.00918322238931249</v>
      </c>
      <c r="G60" s="55">
        <f t="shared" si="6"/>
        <v>0.03932627378759975</v>
      </c>
      <c r="H60" s="38">
        <f t="shared" si="7"/>
        <v>1025</v>
      </c>
      <c r="I60" s="56">
        <f t="shared" si="4"/>
        <v>0.011354447066121653</v>
      </c>
      <c r="J60" s="61">
        <f t="shared" si="8"/>
        <v>325</v>
      </c>
    </row>
    <row r="61" spans="1:10" ht="15">
      <c r="A61" s="58">
        <v>60</v>
      </c>
      <c r="B61" s="59" t="s">
        <v>152</v>
      </c>
      <c r="C61" s="45">
        <v>24595</v>
      </c>
      <c r="D61" s="45">
        <v>25201</v>
      </c>
      <c r="E61" s="45">
        <v>25278</v>
      </c>
      <c r="F61" s="55">
        <f t="shared" si="5"/>
        <v>0.00856928995374658</v>
      </c>
      <c r="G61" s="55">
        <f t="shared" si="6"/>
        <v>0.027769871925188046</v>
      </c>
      <c r="H61" s="38">
        <f t="shared" si="7"/>
        <v>683</v>
      </c>
      <c r="I61" s="56">
        <f t="shared" si="4"/>
        <v>0.0075659388743035015</v>
      </c>
      <c r="J61" s="61">
        <f t="shared" si="8"/>
        <v>77</v>
      </c>
    </row>
    <row r="62" spans="1:10" ht="15">
      <c r="A62" s="58">
        <v>61</v>
      </c>
      <c r="B62" s="59" t="s">
        <v>153</v>
      </c>
      <c r="C62" s="45">
        <v>35869</v>
      </c>
      <c r="D62" s="45">
        <v>36724</v>
      </c>
      <c r="E62" s="45">
        <v>36654</v>
      </c>
      <c r="F62" s="55">
        <f t="shared" si="5"/>
        <v>0.012425775534639891</v>
      </c>
      <c r="G62" s="55">
        <f t="shared" si="6"/>
        <v>0.02188519334244055</v>
      </c>
      <c r="H62" s="38">
        <f t="shared" si="7"/>
        <v>785</v>
      </c>
      <c r="I62" s="56">
        <f t="shared" si="4"/>
        <v>0.008695844826249266</v>
      </c>
      <c r="J62" s="61">
        <f t="shared" si="8"/>
        <v>-70</v>
      </c>
    </row>
    <row r="63" spans="1:10" ht="15">
      <c r="A63" s="58">
        <v>62</v>
      </c>
      <c r="B63" s="59" t="s">
        <v>154</v>
      </c>
      <c r="C63" s="45">
        <v>10049</v>
      </c>
      <c r="D63" s="45">
        <v>11221</v>
      </c>
      <c r="E63" s="45">
        <v>10473</v>
      </c>
      <c r="F63" s="55">
        <f t="shared" si="5"/>
        <v>0.0035503668678529927</v>
      </c>
      <c r="G63" s="55">
        <f t="shared" si="6"/>
        <v>0.04219325306000597</v>
      </c>
      <c r="H63" s="38">
        <f t="shared" si="7"/>
        <v>424</v>
      </c>
      <c r="I63" s="56">
        <f t="shared" si="4"/>
        <v>0.004696863957107884</v>
      </c>
      <c r="J63" s="61">
        <f t="shared" si="8"/>
        <v>-748</v>
      </c>
    </row>
    <row r="64" spans="1:10" ht="15">
      <c r="A64" s="58">
        <v>63</v>
      </c>
      <c r="B64" s="59" t="s">
        <v>155</v>
      </c>
      <c r="C64" s="45">
        <v>42161</v>
      </c>
      <c r="D64" s="45">
        <v>46784</v>
      </c>
      <c r="E64" s="45">
        <v>46872</v>
      </c>
      <c r="F64" s="55">
        <f t="shared" si="5"/>
        <v>0.015889696918743958</v>
      </c>
      <c r="G64" s="55">
        <f t="shared" si="6"/>
        <v>0.11173833637722065</v>
      </c>
      <c r="H64" s="38">
        <f t="shared" si="7"/>
        <v>4711</v>
      </c>
      <c r="I64" s="56">
        <f t="shared" si="4"/>
        <v>0.0521861464668284</v>
      </c>
      <c r="J64" s="61">
        <f t="shared" si="8"/>
        <v>88</v>
      </c>
    </row>
    <row r="65" spans="1:10" ht="15">
      <c r="A65" s="58">
        <v>64</v>
      </c>
      <c r="B65" s="59" t="s">
        <v>156</v>
      </c>
      <c r="C65" s="45">
        <v>12926</v>
      </c>
      <c r="D65" s="45">
        <v>13141</v>
      </c>
      <c r="E65" s="45">
        <v>13129</v>
      </c>
      <c r="F65" s="55">
        <f t="shared" si="5"/>
        <v>0.004450755906430052</v>
      </c>
      <c r="G65" s="55">
        <f t="shared" si="6"/>
        <v>0.015704781061426584</v>
      </c>
      <c r="H65" s="38">
        <f t="shared" si="7"/>
        <v>203</v>
      </c>
      <c r="I65" s="56">
        <f t="shared" si="4"/>
        <v>0.0022487343945587273</v>
      </c>
      <c r="J65" s="61">
        <f t="shared" si="8"/>
        <v>-12</v>
      </c>
    </row>
    <row r="66" spans="1:10" ht="15">
      <c r="A66" s="58">
        <v>65</v>
      </c>
      <c r="B66" s="59" t="s">
        <v>157</v>
      </c>
      <c r="C66" s="45">
        <v>35199</v>
      </c>
      <c r="D66" s="45">
        <v>38711</v>
      </c>
      <c r="E66" s="45">
        <v>38197</v>
      </c>
      <c r="F66" s="55">
        <f aca="true" t="shared" si="9" ref="F66:F83">E66/$E$83</f>
        <v>0.012948855461795165</v>
      </c>
      <c r="G66" s="55">
        <f aca="true" t="shared" si="10" ref="G66:G83">(E66-C66)/C66</f>
        <v>0.08517287422938152</v>
      </c>
      <c r="H66" s="38">
        <f aca="true" t="shared" si="11" ref="H66:H83">E66-C66</f>
        <v>2998</v>
      </c>
      <c r="I66" s="56">
        <f t="shared" si="4"/>
        <v>0.033210372979739236</v>
      </c>
      <c r="J66" s="61">
        <f t="shared" si="8"/>
        <v>-514</v>
      </c>
    </row>
    <row r="67" spans="1:10" ht="15">
      <c r="A67" s="58">
        <v>66</v>
      </c>
      <c r="B67" s="59" t="s">
        <v>158</v>
      </c>
      <c r="C67" s="45">
        <v>18759</v>
      </c>
      <c r="D67" s="45">
        <v>18262</v>
      </c>
      <c r="E67" s="45">
        <v>18186</v>
      </c>
      <c r="F67" s="55">
        <f t="shared" si="9"/>
        <v>0.006165088499835245</v>
      </c>
      <c r="G67" s="55">
        <f t="shared" si="10"/>
        <v>-0.03054533823764593</v>
      </c>
      <c r="H67" s="38">
        <f t="shared" si="11"/>
        <v>-573</v>
      </c>
      <c r="I67" s="56">
        <f aca="true" t="shared" si="12" ref="I67:I83">H67/$H$83</f>
        <v>-0.006347412847695324</v>
      </c>
      <c r="J67" s="61">
        <f aca="true" t="shared" si="13" ref="J67:J83">E67-D67</f>
        <v>-76</v>
      </c>
    </row>
    <row r="68" spans="1:20" ht="15">
      <c r="A68" s="58">
        <v>67</v>
      </c>
      <c r="B68" s="59" t="s">
        <v>159</v>
      </c>
      <c r="C68" s="45">
        <v>23074</v>
      </c>
      <c r="D68" s="45">
        <v>22928</v>
      </c>
      <c r="E68" s="45">
        <v>22974</v>
      </c>
      <c r="F68" s="55">
        <f t="shared" si="9"/>
        <v>0.007788229582932746</v>
      </c>
      <c r="G68" s="55">
        <f t="shared" si="10"/>
        <v>-0.004333882291756956</v>
      </c>
      <c r="H68" s="38">
        <f t="shared" si="11"/>
        <v>-100</v>
      </c>
      <c r="I68" s="56">
        <f t="shared" si="12"/>
        <v>-0.0011077509332801613</v>
      </c>
      <c r="J68" s="61">
        <f t="shared" si="13"/>
        <v>46</v>
      </c>
      <c r="S68" s="13"/>
      <c r="T68" s="13"/>
    </row>
    <row r="69" spans="1:10" ht="15">
      <c r="A69" s="58">
        <v>68</v>
      </c>
      <c r="B69" s="59" t="s">
        <v>160</v>
      </c>
      <c r="C69" s="45">
        <v>13134</v>
      </c>
      <c r="D69" s="45">
        <v>13611</v>
      </c>
      <c r="E69" s="45">
        <v>13686</v>
      </c>
      <c r="F69" s="55">
        <f t="shared" si="9"/>
        <v>0.004639579963089473</v>
      </c>
      <c r="G69" s="55">
        <f t="shared" si="10"/>
        <v>0.04202832343535861</v>
      </c>
      <c r="H69" s="38">
        <f t="shared" si="11"/>
        <v>552</v>
      </c>
      <c r="I69" s="56">
        <f t="shared" si="12"/>
        <v>0.0061147851517064904</v>
      </c>
      <c r="J69" s="61">
        <f t="shared" si="13"/>
        <v>75</v>
      </c>
    </row>
    <row r="70" spans="1:10" ht="15">
      <c r="A70" s="58">
        <v>69</v>
      </c>
      <c r="B70" s="59" t="s">
        <v>161</v>
      </c>
      <c r="C70" s="45">
        <v>5101</v>
      </c>
      <c r="D70" s="45">
        <v>4829</v>
      </c>
      <c r="E70" s="45">
        <v>4722</v>
      </c>
      <c r="F70" s="55">
        <f t="shared" si="9"/>
        <v>0.0016007669578918964</v>
      </c>
      <c r="G70" s="55">
        <f t="shared" si="10"/>
        <v>-0.07429915702803372</v>
      </c>
      <c r="H70" s="38">
        <f t="shared" si="11"/>
        <v>-379</v>
      </c>
      <c r="I70" s="56">
        <f t="shared" si="12"/>
        <v>-0.004198376037131812</v>
      </c>
      <c r="J70" s="61">
        <f t="shared" si="13"/>
        <v>-107</v>
      </c>
    </row>
    <row r="71" spans="1:10" ht="15">
      <c r="A71" s="58">
        <v>70</v>
      </c>
      <c r="B71" s="59" t="s">
        <v>162</v>
      </c>
      <c r="C71" s="45">
        <v>9078</v>
      </c>
      <c r="D71" s="45">
        <v>9147</v>
      </c>
      <c r="E71" s="45">
        <v>9195</v>
      </c>
      <c r="F71" s="55">
        <f t="shared" si="9"/>
        <v>0.0031171224434171935</v>
      </c>
      <c r="G71" s="55">
        <f t="shared" si="10"/>
        <v>0.012888301387970919</v>
      </c>
      <c r="H71" s="38">
        <f t="shared" si="11"/>
        <v>117</v>
      </c>
      <c r="I71" s="56">
        <f t="shared" si="12"/>
        <v>0.0012960685919377888</v>
      </c>
      <c r="J71" s="61">
        <f t="shared" si="13"/>
        <v>48</v>
      </c>
    </row>
    <row r="72" spans="1:10" ht="15">
      <c r="A72" s="58">
        <v>71</v>
      </c>
      <c r="B72" s="59" t="s">
        <v>163</v>
      </c>
      <c r="C72" s="45">
        <v>16039</v>
      </c>
      <c r="D72" s="45">
        <v>15961</v>
      </c>
      <c r="E72" s="45">
        <v>16135</v>
      </c>
      <c r="F72" s="55">
        <f t="shared" si="9"/>
        <v>0.0054697956089762275</v>
      </c>
      <c r="G72" s="55">
        <f t="shared" si="10"/>
        <v>0.00598541056175572</v>
      </c>
      <c r="H72" s="38">
        <f t="shared" si="11"/>
        <v>96</v>
      </c>
      <c r="I72" s="56">
        <f t="shared" si="12"/>
        <v>0.001063440895948955</v>
      </c>
      <c r="J72" s="61">
        <f t="shared" si="13"/>
        <v>174</v>
      </c>
    </row>
    <row r="73" spans="1:10" ht="15">
      <c r="A73" s="58">
        <v>72</v>
      </c>
      <c r="B73" s="59" t="s">
        <v>164</v>
      </c>
      <c r="C73" s="45">
        <v>18138</v>
      </c>
      <c r="D73" s="45">
        <v>19918</v>
      </c>
      <c r="E73" s="45">
        <v>19750</v>
      </c>
      <c r="F73" s="55">
        <f t="shared" si="9"/>
        <v>0.0066952874668286646</v>
      </c>
      <c r="G73" s="55">
        <f t="shared" si="10"/>
        <v>0.08887418679016429</v>
      </c>
      <c r="H73" s="38">
        <f t="shared" si="11"/>
        <v>1612</v>
      </c>
      <c r="I73" s="56">
        <f t="shared" si="12"/>
        <v>0.0178569450444762</v>
      </c>
      <c r="J73" s="61">
        <f t="shared" si="13"/>
        <v>-168</v>
      </c>
    </row>
    <row r="74" spans="1:10" ht="15">
      <c r="A74" s="58">
        <v>73</v>
      </c>
      <c r="B74" s="59" t="s">
        <v>165</v>
      </c>
      <c r="C74" s="45">
        <v>21123</v>
      </c>
      <c r="D74" s="45">
        <v>25019</v>
      </c>
      <c r="E74" s="45">
        <v>23486</v>
      </c>
      <c r="F74" s="55">
        <f t="shared" si="9"/>
        <v>0.007961798554224709</v>
      </c>
      <c r="G74" s="55">
        <f t="shared" si="10"/>
        <v>0.1118685792737774</v>
      </c>
      <c r="H74" s="38">
        <f t="shared" si="11"/>
        <v>2363</v>
      </c>
      <c r="I74" s="56">
        <f t="shared" si="12"/>
        <v>0.02617615455341021</v>
      </c>
      <c r="J74" s="61">
        <f t="shared" si="13"/>
        <v>-1533</v>
      </c>
    </row>
    <row r="75" spans="1:10" ht="15">
      <c r="A75" s="58">
        <v>74</v>
      </c>
      <c r="B75" s="59" t="s">
        <v>166</v>
      </c>
      <c r="C75" s="45">
        <v>8147</v>
      </c>
      <c r="D75" s="45">
        <v>8135</v>
      </c>
      <c r="E75" s="45">
        <v>8129</v>
      </c>
      <c r="F75" s="55">
        <f t="shared" si="9"/>
        <v>0.002755746421156973</v>
      </c>
      <c r="G75" s="55">
        <f t="shared" si="10"/>
        <v>-0.0022094022339511476</v>
      </c>
      <c r="H75" s="38">
        <f t="shared" si="11"/>
        <v>-18</v>
      </c>
      <c r="I75" s="56">
        <f t="shared" si="12"/>
        <v>-0.00019939516799042902</v>
      </c>
      <c r="J75" s="61">
        <f t="shared" si="13"/>
        <v>-6</v>
      </c>
    </row>
    <row r="76" spans="1:10" ht="15">
      <c r="A76" s="58">
        <v>75</v>
      </c>
      <c r="B76" s="59" t="s">
        <v>167</v>
      </c>
      <c r="C76" s="45">
        <v>5280</v>
      </c>
      <c r="D76" s="45">
        <v>5421</v>
      </c>
      <c r="E76" s="45">
        <v>5256</v>
      </c>
      <c r="F76" s="55">
        <f t="shared" si="9"/>
        <v>0.0017817939709190613</v>
      </c>
      <c r="G76" s="55">
        <f t="shared" si="10"/>
        <v>-0.004545454545454545</v>
      </c>
      <c r="H76" s="38">
        <f t="shared" si="11"/>
        <v>-24</v>
      </c>
      <c r="I76" s="56">
        <f t="shared" si="12"/>
        <v>-0.00026586022398723873</v>
      </c>
      <c r="J76" s="61">
        <f t="shared" si="13"/>
        <v>-165</v>
      </c>
    </row>
    <row r="77" spans="1:10" ht="15">
      <c r="A77" s="58">
        <v>76</v>
      </c>
      <c r="B77" s="59" t="s">
        <v>168</v>
      </c>
      <c r="C77" s="45">
        <v>7210</v>
      </c>
      <c r="D77" s="45">
        <v>7755</v>
      </c>
      <c r="E77" s="45">
        <v>7513</v>
      </c>
      <c r="F77" s="55">
        <f t="shared" si="9"/>
        <v>0.0025469212525713295</v>
      </c>
      <c r="G77" s="55">
        <f t="shared" si="10"/>
        <v>0.0420249653259362</v>
      </c>
      <c r="H77" s="38">
        <f t="shared" si="11"/>
        <v>303</v>
      </c>
      <c r="I77" s="56">
        <f t="shared" si="12"/>
        <v>0.0033564853278388886</v>
      </c>
      <c r="J77" s="61">
        <f t="shared" si="13"/>
        <v>-242</v>
      </c>
    </row>
    <row r="78" spans="1:10" ht="15">
      <c r="A78" s="58">
        <v>77</v>
      </c>
      <c r="B78" s="59" t="s">
        <v>169</v>
      </c>
      <c r="C78" s="45">
        <v>10180</v>
      </c>
      <c r="D78" s="45">
        <v>10340</v>
      </c>
      <c r="E78" s="45">
        <v>10504</v>
      </c>
      <c r="F78" s="55">
        <f t="shared" si="9"/>
        <v>0.0035608759266616856</v>
      </c>
      <c r="G78" s="55">
        <f t="shared" si="10"/>
        <v>0.03182711198428291</v>
      </c>
      <c r="H78" s="38">
        <f t="shared" si="11"/>
        <v>324</v>
      </c>
      <c r="I78" s="56">
        <f t="shared" si="12"/>
        <v>0.0035891130238277225</v>
      </c>
      <c r="J78" s="61">
        <f t="shared" si="13"/>
        <v>164</v>
      </c>
    </row>
    <row r="79" spans="1:10" ht="15">
      <c r="A79" s="58">
        <v>78</v>
      </c>
      <c r="B79" s="59" t="s">
        <v>170</v>
      </c>
      <c r="C79" s="45">
        <v>11160</v>
      </c>
      <c r="D79" s="45">
        <v>11729</v>
      </c>
      <c r="E79" s="45">
        <v>11715</v>
      </c>
      <c r="F79" s="55">
        <f t="shared" si="9"/>
        <v>0.003971407223994826</v>
      </c>
      <c r="G79" s="55">
        <f t="shared" si="10"/>
        <v>0.04973118279569892</v>
      </c>
      <c r="H79" s="38">
        <f t="shared" si="11"/>
        <v>555</v>
      </c>
      <c r="I79" s="56">
        <f t="shared" si="12"/>
        <v>0.006148017679704895</v>
      </c>
      <c r="J79" s="61">
        <f t="shared" si="13"/>
        <v>-14</v>
      </c>
    </row>
    <row r="80" spans="1:10" ht="15">
      <c r="A80" s="58">
        <v>79</v>
      </c>
      <c r="B80" s="59" t="s">
        <v>171</v>
      </c>
      <c r="C80" s="45">
        <v>5810</v>
      </c>
      <c r="D80" s="45">
        <v>5804</v>
      </c>
      <c r="E80" s="45">
        <v>5897</v>
      </c>
      <c r="F80" s="55">
        <f t="shared" si="9"/>
        <v>0.00199909418693107</v>
      </c>
      <c r="G80" s="55">
        <f t="shared" si="10"/>
        <v>0.014974182444061962</v>
      </c>
      <c r="H80" s="38">
        <f t="shared" si="11"/>
        <v>87</v>
      </c>
      <c r="I80" s="56">
        <f t="shared" si="12"/>
        <v>0.0009637433119537403</v>
      </c>
      <c r="J80" s="61">
        <f t="shared" si="13"/>
        <v>93</v>
      </c>
    </row>
    <row r="81" spans="1:10" ht="15">
      <c r="A81" s="58">
        <v>80</v>
      </c>
      <c r="B81" s="59" t="s">
        <v>172</v>
      </c>
      <c r="C81" s="45">
        <v>17527</v>
      </c>
      <c r="D81" s="45">
        <v>18149</v>
      </c>
      <c r="E81" s="45">
        <v>18230</v>
      </c>
      <c r="F81" s="55">
        <f t="shared" si="9"/>
        <v>0.006180004583305648</v>
      </c>
      <c r="G81" s="55">
        <f t="shared" si="10"/>
        <v>0.04010954527300736</v>
      </c>
      <c r="H81" s="38">
        <f t="shared" si="11"/>
        <v>703</v>
      </c>
      <c r="I81" s="56">
        <f t="shared" si="12"/>
        <v>0.007787489060959534</v>
      </c>
      <c r="J81" s="61">
        <f t="shared" si="13"/>
        <v>81</v>
      </c>
    </row>
    <row r="82" spans="1:10" ht="15">
      <c r="A82" s="58">
        <v>81</v>
      </c>
      <c r="B82" s="59" t="s">
        <v>173</v>
      </c>
      <c r="C82" s="45">
        <v>12124</v>
      </c>
      <c r="D82" s="45">
        <v>12262</v>
      </c>
      <c r="E82" s="45">
        <v>12144</v>
      </c>
      <c r="F82" s="55">
        <f t="shared" si="9"/>
        <v>0.004116839037831256</v>
      </c>
      <c r="G82" s="55">
        <f t="shared" si="10"/>
        <v>0.001649620587264929</v>
      </c>
      <c r="H82" s="38">
        <f t="shared" si="11"/>
        <v>20</v>
      </c>
      <c r="I82" s="56">
        <f t="shared" si="12"/>
        <v>0.00022155018665603226</v>
      </c>
      <c r="J82" s="61">
        <f t="shared" si="13"/>
        <v>-118</v>
      </c>
    </row>
    <row r="83" spans="1:20" s="13" customFormat="1" ht="15">
      <c r="A83" s="194" t="s">
        <v>174</v>
      </c>
      <c r="B83" s="194"/>
      <c r="C83" s="102">
        <v>2859563</v>
      </c>
      <c r="D83" s="102">
        <v>2948014</v>
      </c>
      <c r="E83" s="96">
        <v>2949836</v>
      </c>
      <c r="F83" s="55">
        <f t="shared" si="9"/>
        <v>1</v>
      </c>
      <c r="G83" s="55">
        <f t="shared" si="10"/>
        <v>0.03156880963979461</v>
      </c>
      <c r="H83" s="38">
        <f t="shared" si="11"/>
        <v>90273</v>
      </c>
      <c r="I83" s="56">
        <f t="shared" si="12"/>
        <v>1</v>
      </c>
      <c r="J83" s="61">
        <f t="shared" si="13"/>
        <v>1822</v>
      </c>
      <c r="S83" s="9"/>
      <c r="T83" s="9"/>
    </row>
    <row r="84" spans="3:9" ht="15">
      <c r="C84" s="10"/>
      <c r="D84" s="10"/>
      <c r="E84" s="10"/>
      <c r="I84" s="18"/>
    </row>
  </sheetData>
  <mergeCells count="1">
    <mergeCell ref="A83:B8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143"/>
  <sheetViews>
    <sheetView workbookViewId="0" topLeftCell="A1">
      <pane ySplit="1" topLeftCell="A77" activePane="bottomLeft" state="frozen"/>
      <selection pane="bottomLeft" activeCell="L20" sqref="L20"/>
    </sheetView>
  </sheetViews>
  <sheetFormatPr defaultColWidth="9.140625" defaultRowHeight="15"/>
  <cols>
    <col min="1" max="1" width="12.7109375" style="9" bestFit="1" customWidth="1"/>
    <col min="2" max="2" width="16.421875" style="9" bestFit="1" customWidth="1"/>
    <col min="3" max="3" width="12.00390625" style="9" customWidth="1"/>
    <col min="4" max="4" width="12.00390625" style="9" bestFit="1" customWidth="1"/>
    <col min="5" max="5" width="12.00390625" style="9" customWidth="1"/>
    <col min="6" max="6" width="19.140625" style="9" customWidth="1"/>
    <col min="7" max="8" width="33.140625" style="9" customWidth="1"/>
    <col min="9" max="9" width="18.421875" style="9" customWidth="1"/>
    <col min="10" max="10" width="33.140625" style="9" customWidth="1"/>
    <col min="11" max="18" width="9.140625" style="9" customWidth="1"/>
    <col min="19" max="19" width="11.7109375" style="9" bestFit="1" customWidth="1"/>
    <col min="20" max="16384" width="9.140625" style="9" customWidth="1"/>
  </cols>
  <sheetData>
    <row r="1" spans="1:10" ht="29">
      <c r="A1" s="4" t="s">
        <v>92</v>
      </c>
      <c r="B1" s="4" t="s">
        <v>175</v>
      </c>
      <c r="C1" s="4">
        <v>41852</v>
      </c>
      <c r="D1" s="4">
        <v>42186</v>
      </c>
      <c r="E1" s="4">
        <v>42217</v>
      </c>
      <c r="F1" s="1" t="s">
        <v>334</v>
      </c>
      <c r="G1" s="1" t="s">
        <v>329</v>
      </c>
      <c r="H1" s="1" t="s">
        <v>330</v>
      </c>
      <c r="I1" s="1" t="s">
        <v>336</v>
      </c>
      <c r="J1" s="52" t="s">
        <v>331</v>
      </c>
    </row>
    <row r="2" spans="1:20" ht="15">
      <c r="A2" s="58">
        <v>1</v>
      </c>
      <c r="B2" s="59" t="s">
        <v>93</v>
      </c>
      <c r="C2" s="44">
        <v>37255</v>
      </c>
      <c r="D2" s="38">
        <v>38542</v>
      </c>
      <c r="E2" s="44">
        <v>38662</v>
      </c>
      <c r="F2" s="55">
        <f aca="true" t="shared" si="0" ref="F2:F33">E2/$E$83</f>
        <v>0.022636825387531655</v>
      </c>
      <c r="G2" s="55">
        <f aca="true" t="shared" si="1" ref="G2:G33">(E2-C2)/C2</f>
        <v>0.037766742719098106</v>
      </c>
      <c r="H2" s="38">
        <f aca="true" t="shared" si="2" ref="H2:H33">E2-C2</f>
        <v>1407</v>
      </c>
      <c r="I2" s="56">
        <f>H2/$H$83</f>
        <v>0.01945869694497075</v>
      </c>
      <c r="J2" s="44">
        <f aca="true" t="shared" si="3" ref="J2:J33">E2-D2</f>
        <v>120</v>
      </c>
      <c r="L2" s="125" t="s">
        <v>117</v>
      </c>
      <c r="M2" s="105">
        <v>0.07356715141146279</v>
      </c>
      <c r="O2" s="6"/>
      <c r="P2" s="12"/>
      <c r="S2" s="6"/>
      <c r="T2" s="12"/>
    </row>
    <row r="3" spans="1:20" ht="15">
      <c r="A3" s="58">
        <v>2</v>
      </c>
      <c r="B3" s="59" t="s">
        <v>94</v>
      </c>
      <c r="C3" s="44">
        <v>5336</v>
      </c>
      <c r="D3" s="38">
        <v>5719</v>
      </c>
      <c r="E3" s="44">
        <v>5795</v>
      </c>
      <c r="F3" s="55">
        <f t="shared" si="0"/>
        <v>0.003393006133173295</v>
      </c>
      <c r="G3" s="55">
        <f t="shared" si="1"/>
        <v>0.08601949025487256</v>
      </c>
      <c r="H3" s="38">
        <f t="shared" si="2"/>
        <v>459</v>
      </c>
      <c r="I3" s="56">
        <f aca="true" t="shared" si="4" ref="I3:I66">H3/$H$83</f>
        <v>0.0063479331185085815</v>
      </c>
      <c r="J3" s="44">
        <f t="shared" si="3"/>
        <v>76</v>
      </c>
      <c r="L3" s="125" t="s">
        <v>173</v>
      </c>
      <c r="M3" s="105">
        <v>0.07399480201804005</v>
      </c>
      <c r="O3" s="11"/>
      <c r="P3" s="12"/>
      <c r="S3" s="6"/>
      <c r="T3" s="12"/>
    </row>
    <row r="4" spans="1:20" ht="15">
      <c r="A4" s="58">
        <v>3</v>
      </c>
      <c r="B4" s="59" t="s">
        <v>95</v>
      </c>
      <c r="C4" s="44">
        <v>11336</v>
      </c>
      <c r="D4" s="38">
        <v>11793</v>
      </c>
      <c r="E4" s="44">
        <v>11998</v>
      </c>
      <c r="F4" s="55">
        <f t="shared" si="0"/>
        <v>0.007024898634307712</v>
      </c>
      <c r="G4" s="55">
        <f t="shared" si="1"/>
        <v>0.05839802399435427</v>
      </c>
      <c r="H4" s="38">
        <f t="shared" si="2"/>
        <v>662</v>
      </c>
      <c r="I4" s="56">
        <f t="shared" si="4"/>
        <v>0.009155406807086451</v>
      </c>
      <c r="J4" s="44">
        <f t="shared" si="3"/>
        <v>205</v>
      </c>
      <c r="L4" s="125" t="s">
        <v>96</v>
      </c>
      <c r="M4" s="105">
        <v>0.07418111753371869</v>
      </c>
      <c r="O4" s="6"/>
      <c r="P4" s="12"/>
      <c r="S4" s="5"/>
      <c r="T4" s="12"/>
    </row>
    <row r="5" spans="1:20" ht="15">
      <c r="A5" s="58">
        <v>4</v>
      </c>
      <c r="B5" s="59" t="s">
        <v>96</v>
      </c>
      <c r="C5" s="44">
        <v>2076</v>
      </c>
      <c r="D5" s="38">
        <v>2179</v>
      </c>
      <c r="E5" s="44">
        <v>2230</v>
      </c>
      <c r="F5" s="55">
        <f t="shared" si="0"/>
        <v>0.0013056779425326054</v>
      </c>
      <c r="G5" s="55">
        <f t="shared" si="1"/>
        <v>0.07418111753371869</v>
      </c>
      <c r="H5" s="38">
        <f t="shared" si="2"/>
        <v>154</v>
      </c>
      <c r="I5" s="56">
        <f t="shared" si="4"/>
        <v>0.002129807625817694</v>
      </c>
      <c r="J5" s="44">
        <f t="shared" si="3"/>
        <v>51</v>
      </c>
      <c r="L5" s="125" t="s">
        <v>169</v>
      </c>
      <c r="M5" s="105">
        <v>0.07606866374957927</v>
      </c>
      <c r="O5" s="6"/>
      <c r="P5" s="12"/>
      <c r="S5" s="6"/>
      <c r="T5" s="12"/>
    </row>
    <row r="6" spans="1:20" ht="15">
      <c r="A6" s="58">
        <v>5</v>
      </c>
      <c r="B6" s="59" t="s">
        <v>97</v>
      </c>
      <c r="C6" s="44">
        <v>5301</v>
      </c>
      <c r="D6" s="38">
        <v>5479</v>
      </c>
      <c r="E6" s="44">
        <v>5496</v>
      </c>
      <c r="F6" s="55">
        <f t="shared" si="0"/>
        <v>0.003217939897829237</v>
      </c>
      <c r="G6" s="55">
        <f t="shared" si="1"/>
        <v>0.03678551216751556</v>
      </c>
      <c r="H6" s="38">
        <f t="shared" si="2"/>
        <v>195</v>
      </c>
      <c r="I6" s="56">
        <f t="shared" si="4"/>
        <v>0.0026968343313925345</v>
      </c>
      <c r="J6" s="44">
        <f t="shared" si="3"/>
        <v>17</v>
      </c>
      <c r="L6" s="125" t="s">
        <v>146</v>
      </c>
      <c r="M6" s="105">
        <v>0.07883045769191033</v>
      </c>
      <c r="O6" s="6"/>
      <c r="P6" s="12"/>
      <c r="S6" s="6"/>
      <c r="T6" s="12"/>
    </row>
    <row r="7" spans="1:20" ht="15">
      <c r="A7" s="58">
        <v>6</v>
      </c>
      <c r="B7" s="59" t="s">
        <v>98</v>
      </c>
      <c r="C7" s="44">
        <v>130133</v>
      </c>
      <c r="D7" s="38">
        <v>134329</v>
      </c>
      <c r="E7" s="44">
        <v>135058</v>
      </c>
      <c r="F7" s="55">
        <f t="shared" si="0"/>
        <v>0.07907724285316978</v>
      </c>
      <c r="G7" s="55">
        <f t="shared" si="1"/>
        <v>0.03784589612166015</v>
      </c>
      <c r="H7" s="38">
        <f t="shared" si="2"/>
        <v>4925</v>
      </c>
      <c r="I7" s="56">
        <f t="shared" si="4"/>
        <v>0.0681123542672217</v>
      </c>
      <c r="J7" s="44">
        <f t="shared" si="3"/>
        <v>729</v>
      </c>
      <c r="L7" s="125" t="s">
        <v>121</v>
      </c>
      <c r="M7" s="105">
        <v>0.08058793715154587</v>
      </c>
      <c r="O7" s="6"/>
      <c r="P7" s="12"/>
      <c r="S7" s="6"/>
      <c r="T7" s="12"/>
    </row>
    <row r="8" spans="1:20" ht="15">
      <c r="A8" s="58">
        <v>7</v>
      </c>
      <c r="B8" s="59" t="s">
        <v>99</v>
      </c>
      <c r="C8" s="44">
        <v>67236</v>
      </c>
      <c r="D8" s="38">
        <v>69977</v>
      </c>
      <c r="E8" s="44">
        <v>70415</v>
      </c>
      <c r="F8" s="55">
        <f t="shared" si="0"/>
        <v>0.041228391176427535</v>
      </c>
      <c r="G8" s="55">
        <f t="shared" si="1"/>
        <v>0.04728121839490749</v>
      </c>
      <c r="H8" s="38">
        <f t="shared" si="2"/>
        <v>3179</v>
      </c>
      <c r="I8" s="56">
        <f t="shared" si="4"/>
        <v>0.043965314561522396</v>
      </c>
      <c r="J8" s="44">
        <f t="shared" si="3"/>
        <v>438</v>
      </c>
      <c r="L8" s="125" t="s">
        <v>157</v>
      </c>
      <c r="M8" s="105">
        <v>0.08241580310880829</v>
      </c>
      <c r="O8" s="6"/>
      <c r="P8" s="12"/>
      <c r="S8" s="6"/>
      <c r="T8" s="12"/>
    </row>
    <row r="9" spans="1:20" ht="15">
      <c r="A9" s="58">
        <v>8</v>
      </c>
      <c r="B9" s="59" t="s">
        <v>100</v>
      </c>
      <c r="C9" s="44">
        <v>3199</v>
      </c>
      <c r="D9" s="38">
        <v>3365</v>
      </c>
      <c r="E9" s="44">
        <v>3368</v>
      </c>
      <c r="F9" s="55">
        <f t="shared" si="0"/>
        <v>0.0019719835472869125</v>
      </c>
      <c r="G9" s="55">
        <f t="shared" si="1"/>
        <v>0.052829009065332916</v>
      </c>
      <c r="H9" s="38">
        <f t="shared" si="2"/>
        <v>169</v>
      </c>
      <c r="I9" s="56">
        <f t="shared" si="4"/>
        <v>0.0023372564205401966</v>
      </c>
      <c r="J9" s="44">
        <f t="shared" si="3"/>
        <v>3</v>
      </c>
      <c r="L9" s="125" t="s">
        <v>171</v>
      </c>
      <c r="M9" s="105">
        <v>0.08434650455927052</v>
      </c>
      <c r="O9" s="5"/>
      <c r="P9" s="12"/>
      <c r="S9" s="5"/>
      <c r="T9" s="12"/>
    </row>
    <row r="10" spans="1:20" ht="15">
      <c r="A10" s="58">
        <v>9</v>
      </c>
      <c r="B10" s="59" t="s">
        <v>101</v>
      </c>
      <c r="C10" s="44">
        <v>23968</v>
      </c>
      <c r="D10" s="38">
        <v>25139</v>
      </c>
      <c r="E10" s="44">
        <v>25271</v>
      </c>
      <c r="F10" s="55">
        <f t="shared" si="0"/>
        <v>0.014796317168493932</v>
      </c>
      <c r="G10" s="55">
        <f t="shared" si="1"/>
        <v>0.05436415220293725</v>
      </c>
      <c r="H10" s="38">
        <f t="shared" si="2"/>
        <v>1303</v>
      </c>
      <c r="I10" s="56">
        <f t="shared" si="4"/>
        <v>0.018020385301561397</v>
      </c>
      <c r="J10" s="44">
        <f t="shared" si="3"/>
        <v>132</v>
      </c>
      <c r="L10" s="125" t="s">
        <v>94</v>
      </c>
      <c r="M10" s="105">
        <v>0.08601949025487256</v>
      </c>
      <c r="O10" s="6"/>
      <c r="P10" s="12"/>
      <c r="S10" s="6"/>
      <c r="T10" s="12"/>
    </row>
    <row r="11" spans="1:20" ht="15">
      <c r="A11" s="58">
        <v>10</v>
      </c>
      <c r="B11" s="59" t="s">
        <v>102</v>
      </c>
      <c r="C11" s="44">
        <v>25655</v>
      </c>
      <c r="D11" s="38">
        <v>26559</v>
      </c>
      <c r="E11" s="44">
        <v>26755</v>
      </c>
      <c r="F11" s="55">
        <f t="shared" si="0"/>
        <v>0.015665207781372134</v>
      </c>
      <c r="G11" s="55">
        <f t="shared" si="1"/>
        <v>0.04287663223543169</v>
      </c>
      <c r="H11" s="38">
        <f t="shared" si="2"/>
        <v>1100</v>
      </c>
      <c r="I11" s="56">
        <f t="shared" si="4"/>
        <v>0.01521291161298353</v>
      </c>
      <c r="J11" s="44">
        <f t="shared" si="3"/>
        <v>196</v>
      </c>
      <c r="L11" s="125" t="s">
        <v>155</v>
      </c>
      <c r="M11" s="105">
        <v>0.08863523573200993</v>
      </c>
      <c r="O11" s="6"/>
      <c r="P11" s="12"/>
      <c r="S11" s="5"/>
      <c r="T11" s="12"/>
    </row>
    <row r="12" spans="1:20" ht="15">
      <c r="A12" s="58">
        <v>11</v>
      </c>
      <c r="B12" s="59" t="s">
        <v>103</v>
      </c>
      <c r="C12" s="44">
        <v>4227</v>
      </c>
      <c r="D12" s="38">
        <v>4273</v>
      </c>
      <c r="E12" s="44">
        <v>4320</v>
      </c>
      <c r="F12" s="55">
        <f t="shared" si="0"/>
        <v>0.0025293850725295313</v>
      </c>
      <c r="G12" s="55">
        <f t="shared" si="1"/>
        <v>0.0220014194464159</v>
      </c>
      <c r="H12" s="38">
        <f t="shared" si="2"/>
        <v>93</v>
      </c>
      <c r="I12" s="56">
        <f t="shared" si="4"/>
        <v>0.0012861825272795166</v>
      </c>
      <c r="J12" s="44">
        <f t="shared" si="3"/>
        <v>47</v>
      </c>
      <c r="L12" s="125" t="s">
        <v>122</v>
      </c>
      <c r="M12" s="105">
        <v>0.08917197452229299</v>
      </c>
      <c r="O12" s="6"/>
      <c r="P12" s="12"/>
      <c r="S12" s="6"/>
      <c r="T12" s="12"/>
    </row>
    <row r="13" spans="1:20" ht="15">
      <c r="A13" s="58">
        <v>12</v>
      </c>
      <c r="B13" s="59" t="s">
        <v>104</v>
      </c>
      <c r="C13" s="44">
        <v>1756</v>
      </c>
      <c r="D13" s="38">
        <v>1972</v>
      </c>
      <c r="E13" s="44">
        <v>2015</v>
      </c>
      <c r="F13" s="55">
        <f t="shared" si="0"/>
        <v>0.001179794194709955</v>
      </c>
      <c r="G13" s="55">
        <f t="shared" si="1"/>
        <v>0.14749430523917995</v>
      </c>
      <c r="H13" s="38">
        <f t="shared" si="2"/>
        <v>259</v>
      </c>
      <c r="I13" s="56">
        <f t="shared" si="4"/>
        <v>0.003581949188875213</v>
      </c>
      <c r="J13" s="44">
        <f t="shared" si="3"/>
        <v>43</v>
      </c>
      <c r="L13" s="125" t="s">
        <v>154</v>
      </c>
      <c r="M13" s="105">
        <v>0.09403254972875226</v>
      </c>
      <c r="O13" s="6"/>
      <c r="P13" s="12"/>
      <c r="S13" s="6"/>
      <c r="T13" s="12"/>
    </row>
    <row r="14" spans="1:20" ht="15">
      <c r="A14" s="58">
        <v>13</v>
      </c>
      <c r="B14" s="59" t="s">
        <v>105</v>
      </c>
      <c r="C14" s="44">
        <v>2377</v>
      </c>
      <c r="D14" s="38">
        <v>2398</v>
      </c>
      <c r="E14" s="44">
        <v>2453</v>
      </c>
      <c r="F14" s="55">
        <f t="shared" si="0"/>
        <v>0.0014362457367858659</v>
      </c>
      <c r="G14" s="55">
        <f t="shared" si="1"/>
        <v>0.03197307530500631</v>
      </c>
      <c r="H14" s="38">
        <f t="shared" si="2"/>
        <v>76</v>
      </c>
      <c r="I14" s="56">
        <f t="shared" si="4"/>
        <v>0.00105107389326068</v>
      </c>
      <c r="J14" s="44">
        <f t="shared" si="3"/>
        <v>55</v>
      </c>
      <c r="L14" s="125" t="s">
        <v>160</v>
      </c>
      <c r="M14" s="105">
        <v>0.09495708154506438</v>
      </c>
      <c r="O14" s="6"/>
      <c r="P14" s="12"/>
      <c r="S14" s="6"/>
      <c r="T14" s="12"/>
    </row>
    <row r="15" spans="1:20" ht="15">
      <c r="A15" s="58">
        <v>14</v>
      </c>
      <c r="B15" s="59" t="s">
        <v>106</v>
      </c>
      <c r="C15" s="44">
        <v>6593</v>
      </c>
      <c r="D15" s="38">
        <v>6728</v>
      </c>
      <c r="E15" s="44">
        <v>6840</v>
      </c>
      <c r="F15" s="55">
        <f t="shared" si="0"/>
        <v>0.004004859698171758</v>
      </c>
      <c r="G15" s="55">
        <f t="shared" si="1"/>
        <v>0.037463976945244955</v>
      </c>
      <c r="H15" s="38">
        <f t="shared" si="2"/>
        <v>247</v>
      </c>
      <c r="I15" s="56">
        <f t="shared" si="4"/>
        <v>0.0034159901530972105</v>
      </c>
      <c r="J15" s="44">
        <f t="shared" si="3"/>
        <v>112</v>
      </c>
      <c r="L15" s="125" t="s">
        <v>167</v>
      </c>
      <c r="M15" s="105">
        <v>0.12512218963831867</v>
      </c>
      <c r="O15" s="6"/>
      <c r="P15" s="12"/>
      <c r="S15" s="6"/>
      <c r="T15" s="12"/>
    </row>
    <row r="16" spans="1:20" ht="15">
      <c r="A16" s="58">
        <v>15</v>
      </c>
      <c r="B16" s="59" t="s">
        <v>107</v>
      </c>
      <c r="C16" s="44">
        <v>5391</v>
      </c>
      <c r="D16" s="38">
        <v>5539</v>
      </c>
      <c r="E16" s="44">
        <v>5591</v>
      </c>
      <c r="F16" s="55">
        <f t="shared" si="0"/>
        <v>0.003273562949192734</v>
      </c>
      <c r="G16" s="55">
        <f t="shared" si="1"/>
        <v>0.03709886848451122</v>
      </c>
      <c r="H16" s="38">
        <f t="shared" si="2"/>
        <v>200</v>
      </c>
      <c r="I16" s="56">
        <f t="shared" si="4"/>
        <v>0.0027659839296333686</v>
      </c>
      <c r="J16" s="44">
        <f t="shared" si="3"/>
        <v>52</v>
      </c>
      <c r="L16" s="125" t="s">
        <v>104</v>
      </c>
      <c r="M16" s="105">
        <v>0.14749430523917995</v>
      </c>
      <c r="O16" s="6"/>
      <c r="P16" s="12"/>
      <c r="S16" s="6"/>
      <c r="T16" s="12"/>
    </row>
    <row r="17" spans="1:20" ht="15">
      <c r="A17" s="58">
        <v>16</v>
      </c>
      <c r="B17" s="59" t="s">
        <v>108</v>
      </c>
      <c r="C17" s="44">
        <v>67212</v>
      </c>
      <c r="D17" s="38">
        <v>69769</v>
      </c>
      <c r="E17" s="44">
        <v>70312</v>
      </c>
      <c r="F17" s="55">
        <f t="shared" si="0"/>
        <v>0.04116808407863343</v>
      </c>
      <c r="G17" s="55">
        <f t="shared" si="1"/>
        <v>0.04612271618163423</v>
      </c>
      <c r="H17" s="38">
        <f t="shared" si="2"/>
        <v>3100</v>
      </c>
      <c r="I17" s="56">
        <f t="shared" si="4"/>
        <v>0.04287275090931722</v>
      </c>
      <c r="J17" s="44">
        <f t="shared" si="3"/>
        <v>543</v>
      </c>
      <c r="S17" s="11"/>
      <c r="T17" s="11"/>
    </row>
    <row r="18" spans="1:12" ht="15">
      <c r="A18" s="58">
        <v>17</v>
      </c>
      <c r="B18" s="59" t="s">
        <v>109</v>
      </c>
      <c r="C18" s="44">
        <v>12460</v>
      </c>
      <c r="D18" s="38">
        <v>13094</v>
      </c>
      <c r="E18" s="44">
        <v>13170</v>
      </c>
      <c r="F18" s="55">
        <f t="shared" si="0"/>
        <v>0.007711111436392113</v>
      </c>
      <c r="G18" s="55">
        <f t="shared" si="1"/>
        <v>0.05698234349919743</v>
      </c>
      <c r="H18" s="38">
        <f t="shared" si="2"/>
        <v>710</v>
      </c>
      <c r="I18" s="56">
        <f t="shared" si="4"/>
        <v>0.009819242950198459</v>
      </c>
      <c r="J18" s="44">
        <f t="shared" si="3"/>
        <v>76</v>
      </c>
      <c r="L18" s="6"/>
    </row>
    <row r="19" spans="1:12" ht="15">
      <c r="A19" s="58">
        <v>18</v>
      </c>
      <c r="B19" s="59" t="s">
        <v>110</v>
      </c>
      <c r="C19" s="44">
        <v>2669</v>
      </c>
      <c r="D19" s="38">
        <v>2744</v>
      </c>
      <c r="E19" s="44">
        <v>2803</v>
      </c>
      <c r="F19" s="55">
        <f t="shared" si="0"/>
        <v>0.001641172768125064</v>
      </c>
      <c r="G19" s="55">
        <f t="shared" si="1"/>
        <v>0.0502060696890221</v>
      </c>
      <c r="H19" s="38">
        <f t="shared" si="2"/>
        <v>134</v>
      </c>
      <c r="I19" s="56">
        <f t="shared" si="4"/>
        <v>0.001853209232854357</v>
      </c>
      <c r="J19" s="44">
        <f t="shared" si="3"/>
        <v>59</v>
      </c>
      <c r="L19" s="6"/>
    </row>
    <row r="20" spans="1:12" ht="15">
      <c r="A20" s="58">
        <v>19</v>
      </c>
      <c r="B20" s="59" t="s">
        <v>111</v>
      </c>
      <c r="C20" s="44">
        <v>7515</v>
      </c>
      <c r="D20" s="38">
        <v>7782</v>
      </c>
      <c r="E20" s="44">
        <v>7900</v>
      </c>
      <c r="F20" s="55">
        <f t="shared" si="0"/>
        <v>0.004625495850227615</v>
      </c>
      <c r="G20" s="55">
        <f t="shared" si="1"/>
        <v>0.05123087159015303</v>
      </c>
      <c r="H20" s="38">
        <f t="shared" si="2"/>
        <v>385</v>
      </c>
      <c r="I20" s="56">
        <f t="shared" si="4"/>
        <v>0.005324519064544235</v>
      </c>
      <c r="J20" s="44">
        <f t="shared" si="3"/>
        <v>118</v>
      </c>
      <c r="K20" s="6"/>
      <c r="L20" s="6"/>
    </row>
    <row r="21" spans="1:12" ht="15">
      <c r="A21" s="58">
        <v>20</v>
      </c>
      <c r="B21" s="59" t="s">
        <v>112</v>
      </c>
      <c r="C21" s="44">
        <v>22884</v>
      </c>
      <c r="D21" s="38">
        <v>23722</v>
      </c>
      <c r="E21" s="44">
        <v>23891</v>
      </c>
      <c r="F21" s="55">
        <f t="shared" si="0"/>
        <v>0.013988319159213666</v>
      </c>
      <c r="G21" s="55">
        <f t="shared" si="1"/>
        <v>0.04400454466002447</v>
      </c>
      <c r="H21" s="38">
        <f t="shared" si="2"/>
        <v>1007</v>
      </c>
      <c r="I21" s="56">
        <f t="shared" si="4"/>
        <v>0.013926729085704012</v>
      </c>
      <c r="J21" s="44">
        <f t="shared" si="3"/>
        <v>169</v>
      </c>
      <c r="K21" s="5"/>
      <c r="L21" s="6"/>
    </row>
    <row r="22" spans="1:12" ht="15">
      <c r="A22" s="58">
        <v>21</v>
      </c>
      <c r="B22" s="59" t="s">
        <v>113</v>
      </c>
      <c r="C22" s="44">
        <v>12154</v>
      </c>
      <c r="D22" s="38">
        <v>12842</v>
      </c>
      <c r="E22" s="44">
        <v>12981</v>
      </c>
      <c r="F22" s="55">
        <f t="shared" si="0"/>
        <v>0.0076004508394689465</v>
      </c>
      <c r="G22" s="55">
        <f t="shared" si="1"/>
        <v>0.06804344248806977</v>
      </c>
      <c r="H22" s="38">
        <f t="shared" si="2"/>
        <v>827</v>
      </c>
      <c r="I22" s="56">
        <f t="shared" si="4"/>
        <v>0.01143734354903398</v>
      </c>
      <c r="J22" s="44">
        <f t="shared" si="3"/>
        <v>139</v>
      </c>
      <c r="K22" s="6"/>
      <c r="L22" s="6"/>
    </row>
    <row r="23" spans="1:12" ht="15">
      <c r="A23" s="58">
        <v>22</v>
      </c>
      <c r="B23" s="59" t="s">
        <v>114</v>
      </c>
      <c r="C23" s="44">
        <v>8873</v>
      </c>
      <c r="D23" s="38">
        <v>9135</v>
      </c>
      <c r="E23" s="44">
        <v>9165</v>
      </c>
      <c r="F23" s="55">
        <f t="shared" si="0"/>
        <v>0.0053661606920678605</v>
      </c>
      <c r="G23" s="55">
        <f t="shared" si="1"/>
        <v>0.03290882452383636</v>
      </c>
      <c r="H23" s="38">
        <f t="shared" si="2"/>
        <v>292</v>
      </c>
      <c r="I23" s="56">
        <f t="shared" si="4"/>
        <v>0.004038336537264719</v>
      </c>
      <c r="J23" s="44">
        <f t="shared" si="3"/>
        <v>30</v>
      </c>
      <c r="K23" s="6"/>
      <c r="L23" s="6"/>
    </row>
    <row r="24" spans="1:12" ht="15">
      <c r="A24" s="58">
        <v>23</v>
      </c>
      <c r="B24" s="59" t="s">
        <v>115</v>
      </c>
      <c r="C24" s="44">
        <v>6566</v>
      </c>
      <c r="D24" s="38">
        <v>6875</v>
      </c>
      <c r="E24" s="44">
        <v>6972</v>
      </c>
      <c r="F24" s="55">
        <f t="shared" si="0"/>
        <v>0.004082146464276827</v>
      </c>
      <c r="G24" s="55">
        <f t="shared" si="1"/>
        <v>0.06183368869936034</v>
      </c>
      <c r="H24" s="38">
        <f t="shared" si="2"/>
        <v>406</v>
      </c>
      <c r="I24" s="56">
        <f t="shared" si="4"/>
        <v>0.005614947377155738</v>
      </c>
      <c r="J24" s="44">
        <f t="shared" si="3"/>
        <v>97</v>
      </c>
      <c r="K24" s="6"/>
      <c r="L24" s="6"/>
    </row>
    <row r="25" spans="1:12" ht="15">
      <c r="A25" s="58">
        <v>24</v>
      </c>
      <c r="B25" s="59" t="s">
        <v>116</v>
      </c>
      <c r="C25" s="44">
        <v>3237</v>
      </c>
      <c r="D25" s="38">
        <v>3338</v>
      </c>
      <c r="E25" s="44">
        <v>3323</v>
      </c>
      <c r="F25" s="55">
        <f t="shared" si="0"/>
        <v>0.0019456357861147298</v>
      </c>
      <c r="G25" s="55">
        <f t="shared" si="1"/>
        <v>0.026567809700339822</v>
      </c>
      <c r="H25" s="38">
        <f t="shared" si="2"/>
        <v>86</v>
      </c>
      <c r="I25" s="56">
        <f t="shared" si="4"/>
        <v>0.0011893730897423486</v>
      </c>
      <c r="J25" s="44">
        <f t="shared" si="3"/>
        <v>-15</v>
      </c>
      <c r="K25" s="6"/>
      <c r="L25" s="6"/>
    </row>
    <row r="26" spans="1:12" ht="15">
      <c r="A26" s="58">
        <v>25</v>
      </c>
      <c r="B26" s="59" t="s">
        <v>117</v>
      </c>
      <c r="C26" s="44">
        <v>8183</v>
      </c>
      <c r="D26" s="38">
        <v>8624</v>
      </c>
      <c r="E26" s="44">
        <v>8785</v>
      </c>
      <c r="F26" s="55">
        <f t="shared" si="0"/>
        <v>0.005143668486613874</v>
      </c>
      <c r="G26" s="55">
        <f t="shared" si="1"/>
        <v>0.07356715141146279</v>
      </c>
      <c r="H26" s="38">
        <f t="shared" si="2"/>
        <v>602</v>
      </c>
      <c r="I26" s="56">
        <f t="shared" si="4"/>
        <v>0.00832561162819644</v>
      </c>
      <c r="J26" s="44">
        <f t="shared" si="3"/>
        <v>161</v>
      </c>
      <c r="K26" s="6"/>
      <c r="L26" s="6"/>
    </row>
    <row r="27" spans="1:12" ht="15">
      <c r="A27" s="58">
        <v>26</v>
      </c>
      <c r="B27" s="59" t="s">
        <v>118</v>
      </c>
      <c r="C27" s="44">
        <v>18430</v>
      </c>
      <c r="D27" s="38">
        <v>18881</v>
      </c>
      <c r="E27" s="44">
        <v>19074</v>
      </c>
      <c r="F27" s="55">
        <f t="shared" si="0"/>
        <v>0.011167937702182473</v>
      </c>
      <c r="G27" s="55">
        <f t="shared" si="1"/>
        <v>0.03494302767227347</v>
      </c>
      <c r="H27" s="38">
        <f t="shared" si="2"/>
        <v>644</v>
      </c>
      <c r="I27" s="56">
        <f t="shared" si="4"/>
        <v>0.008906468253419448</v>
      </c>
      <c r="J27" s="44">
        <f t="shared" si="3"/>
        <v>193</v>
      </c>
      <c r="K27" s="5"/>
      <c r="L27" s="6"/>
    </row>
    <row r="28" spans="1:12" ht="15">
      <c r="A28" s="58">
        <v>27</v>
      </c>
      <c r="B28" s="59" t="s">
        <v>119</v>
      </c>
      <c r="C28" s="44">
        <v>30502</v>
      </c>
      <c r="D28" s="38">
        <v>31357</v>
      </c>
      <c r="E28" s="44">
        <v>31574</v>
      </c>
      <c r="F28" s="55">
        <f t="shared" si="0"/>
        <v>0.01848676025001098</v>
      </c>
      <c r="G28" s="55">
        <f t="shared" si="1"/>
        <v>0.03514523637794243</v>
      </c>
      <c r="H28" s="38">
        <f t="shared" si="2"/>
        <v>1072</v>
      </c>
      <c r="I28" s="56">
        <f t="shared" si="4"/>
        <v>0.014825673862834857</v>
      </c>
      <c r="J28" s="44">
        <f t="shared" si="3"/>
        <v>217</v>
      </c>
      <c r="K28" s="6"/>
      <c r="L28" s="6"/>
    </row>
    <row r="29" spans="1:12" ht="15">
      <c r="A29" s="58">
        <v>28</v>
      </c>
      <c r="B29" s="59" t="s">
        <v>120</v>
      </c>
      <c r="C29" s="44">
        <v>7039</v>
      </c>
      <c r="D29" s="38">
        <v>7305</v>
      </c>
      <c r="E29" s="44">
        <v>7372</v>
      </c>
      <c r="F29" s="55">
        <f t="shared" si="0"/>
        <v>0.00431634878580734</v>
      </c>
      <c r="G29" s="55">
        <f t="shared" si="1"/>
        <v>0.04730785622957807</v>
      </c>
      <c r="H29" s="38">
        <f t="shared" si="2"/>
        <v>333</v>
      </c>
      <c r="I29" s="56">
        <f t="shared" si="4"/>
        <v>0.004605363242839559</v>
      </c>
      <c r="J29" s="44">
        <f t="shared" si="3"/>
        <v>67</v>
      </c>
      <c r="K29" s="6"/>
      <c r="L29" s="6"/>
    </row>
    <row r="30" spans="1:12" ht="15">
      <c r="A30" s="58">
        <v>29</v>
      </c>
      <c r="B30" s="59" t="s">
        <v>121</v>
      </c>
      <c r="C30" s="44">
        <v>1973</v>
      </c>
      <c r="D30" s="38">
        <v>2073</v>
      </c>
      <c r="E30" s="44">
        <v>2132</v>
      </c>
      <c r="F30" s="55">
        <f t="shared" si="0"/>
        <v>0.0012482983737576298</v>
      </c>
      <c r="G30" s="55">
        <f t="shared" si="1"/>
        <v>0.08058793715154587</v>
      </c>
      <c r="H30" s="38">
        <f t="shared" si="2"/>
        <v>159</v>
      </c>
      <c r="I30" s="56">
        <f t="shared" si="4"/>
        <v>0.0021989572240585283</v>
      </c>
      <c r="J30" s="44">
        <f t="shared" si="3"/>
        <v>59</v>
      </c>
      <c r="K30" s="5"/>
      <c r="L30" s="6"/>
    </row>
    <row r="31" spans="1:12" ht="15">
      <c r="A31" s="58">
        <v>30</v>
      </c>
      <c r="B31" s="59" t="s">
        <v>122</v>
      </c>
      <c r="C31" s="44">
        <v>1099</v>
      </c>
      <c r="D31" s="38">
        <v>1202</v>
      </c>
      <c r="E31" s="44">
        <v>1197</v>
      </c>
      <c r="F31" s="55">
        <f t="shared" si="0"/>
        <v>0.0007008504471800577</v>
      </c>
      <c r="G31" s="55">
        <f t="shared" si="1"/>
        <v>0.08917197452229299</v>
      </c>
      <c r="H31" s="38">
        <f t="shared" si="2"/>
        <v>98</v>
      </c>
      <c r="I31" s="56">
        <f t="shared" si="4"/>
        <v>0.0013553321255203507</v>
      </c>
      <c r="J31" s="44">
        <f t="shared" si="3"/>
        <v>-5</v>
      </c>
      <c r="K31" s="6"/>
      <c r="L31" s="6"/>
    </row>
    <row r="32" spans="1:12" ht="15">
      <c r="A32" s="58">
        <v>31</v>
      </c>
      <c r="B32" s="59" t="s">
        <v>123</v>
      </c>
      <c r="C32" s="44">
        <v>19905</v>
      </c>
      <c r="D32" s="38">
        <v>20794</v>
      </c>
      <c r="E32" s="44">
        <v>20973</v>
      </c>
      <c r="F32" s="55">
        <f t="shared" si="0"/>
        <v>0.01227981322364858</v>
      </c>
      <c r="G32" s="55">
        <f t="shared" si="1"/>
        <v>0.053654860587792015</v>
      </c>
      <c r="H32" s="38">
        <f t="shared" si="2"/>
        <v>1068</v>
      </c>
      <c r="I32" s="56">
        <f t="shared" si="4"/>
        <v>0.01477035418424219</v>
      </c>
      <c r="J32" s="44">
        <f t="shared" si="3"/>
        <v>179</v>
      </c>
      <c r="K32" s="6"/>
      <c r="L32" s="6"/>
    </row>
    <row r="33" spans="1:12" ht="15">
      <c r="A33" s="58">
        <v>32</v>
      </c>
      <c r="B33" s="59" t="s">
        <v>124</v>
      </c>
      <c r="C33" s="44">
        <v>7762</v>
      </c>
      <c r="D33" s="38">
        <v>8112</v>
      </c>
      <c r="E33" s="44">
        <v>8220</v>
      </c>
      <c r="F33" s="55">
        <f t="shared" si="0"/>
        <v>0.004812857707452025</v>
      </c>
      <c r="G33" s="55">
        <f t="shared" si="1"/>
        <v>0.05900541097655244</v>
      </c>
      <c r="H33" s="38">
        <f t="shared" si="2"/>
        <v>458</v>
      </c>
      <c r="I33" s="56">
        <f t="shared" si="4"/>
        <v>0.006334103198860415</v>
      </c>
      <c r="J33" s="44">
        <f t="shared" si="3"/>
        <v>108</v>
      </c>
      <c r="K33" s="6"/>
      <c r="L33" s="12"/>
    </row>
    <row r="34" spans="1:12" ht="15">
      <c r="A34" s="58">
        <v>33</v>
      </c>
      <c r="B34" s="59" t="s">
        <v>125</v>
      </c>
      <c r="C34" s="44">
        <v>32267</v>
      </c>
      <c r="D34" s="38">
        <v>33680</v>
      </c>
      <c r="E34" s="44">
        <v>33923</v>
      </c>
      <c r="F34" s="55">
        <f aca="true" t="shared" si="5" ref="F34:F65">E34/$E$83</f>
        <v>0.01986211338319891</v>
      </c>
      <c r="G34" s="55">
        <f aca="true" t="shared" si="6" ref="G34:G65">(E34-C34)/C34</f>
        <v>0.05132178386586916</v>
      </c>
      <c r="H34" s="38">
        <f aca="true" t="shared" si="7" ref="H34:H65">E34-C34</f>
        <v>1656</v>
      </c>
      <c r="I34" s="56">
        <f t="shared" si="4"/>
        <v>0.022902346937364294</v>
      </c>
      <c r="J34" s="44">
        <f aca="true" t="shared" si="8" ref="J34:J66">E34-D34</f>
        <v>243</v>
      </c>
      <c r="K34" s="6"/>
      <c r="L34" s="12"/>
    </row>
    <row r="35" spans="1:10" ht="15">
      <c r="A35" s="58">
        <v>34</v>
      </c>
      <c r="B35" s="59" t="s">
        <v>126</v>
      </c>
      <c r="C35" s="44">
        <v>481557</v>
      </c>
      <c r="D35" s="38">
        <v>495952</v>
      </c>
      <c r="E35" s="44">
        <v>498310</v>
      </c>
      <c r="F35" s="55">
        <f t="shared" si="5"/>
        <v>0.2917633971046738</v>
      </c>
      <c r="G35" s="55">
        <f t="shared" si="6"/>
        <v>0.034789235749869696</v>
      </c>
      <c r="H35" s="38">
        <f t="shared" si="7"/>
        <v>16753</v>
      </c>
      <c r="I35" s="56">
        <f t="shared" si="4"/>
        <v>0.23169264386573915</v>
      </c>
      <c r="J35" s="44">
        <f t="shared" si="8"/>
        <v>2358</v>
      </c>
    </row>
    <row r="36" spans="1:10" ht="15">
      <c r="A36" s="58">
        <v>35</v>
      </c>
      <c r="B36" s="59" t="s">
        <v>127</v>
      </c>
      <c r="C36" s="44">
        <v>114190</v>
      </c>
      <c r="D36" s="38">
        <v>118393</v>
      </c>
      <c r="E36" s="44">
        <v>118929</v>
      </c>
      <c r="F36" s="55">
        <f t="shared" si="5"/>
        <v>0.0696336197432557</v>
      </c>
      <c r="G36" s="55">
        <f t="shared" si="6"/>
        <v>0.041501007093440755</v>
      </c>
      <c r="H36" s="38">
        <f t="shared" si="7"/>
        <v>4739</v>
      </c>
      <c r="I36" s="56">
        <f t="shared" si="4"/>
        <v>0.06553998921266267</v>
      </c>
      <c r="J36" s="44">
        <f t="shared" si="8"/>
        <v>536</v>
      </c>
    </row>
    <row r="37" spans="1:10" ht="15">
      <c r="A37" s="58">
        <v>36</v>
      </c>
      <c r="B37" s="59" t="s">
        <v>128</v>
      </c>
      <c r="C37" s="44">
        <v>2531</v>
      </c>
      <c r="D37" s="38">
        <v>2656</v>
      </c>
      <c r="E37" s="44">
        <v>2689</v>
      </c>
      <c r="F37" s="55">
        <f t="shared" si="5"/>
        <v>0.001574425106488868</v>
      </c>
      <c r="G37" s="55">
        <f t="shared" si="6"/>
        <v>0.06242591860924536</v>
      </c>
      <c r="H37" s="38">
        <f t="shared" si="7"/>
        <v>158</v>
      </c>
      <c r="I37" s="56">
        <f t="shared" si="4"/>
        <v>0.0021851273044103613</v>
      </c>
      <c r="J37" s="44">
        <f t="shared" si="8"/>
        <v>33</v>
      </c>
    </row>
    <row r="38" spans="1:10" ht="15">
      <c r="A38" s="58">
        <v>37</v>
      </c>
      <c r="B38" s="59" t="s">
        <v>129</v>
      </c>
      <c r="C38" s="44">
        <v>6068</v>
      </c>
      <c r="D38" s="38">
        <v>6402</v>
      </c>
      <c r="E38" s="44">
        <v>6474</v>
      </c>
      <c r="F38" s="55">
        <f t="shared" si="5"/>
        <v>0.0037905645739713394</v>
      </c>
      <c r="G38" s="55">
        <f t="shared" si="6"/>
        <v>0.06690837178642056</v>
      </c>
      <c r="H38" s="38">
        <f t="shared" si="7"/>
        <v>406</v>
      </c>
      <c r="I38" s="56">
        <f t="shared" si="4"/>
        <v>0.005614947377155738</v>
      </c>
      <c r="J38" s="44">
        <f t="shared" si="8"/>
        <v>72</v>
      </c>
    </row>
    <row r="39" spans="1:10" ht="15">
      <c r="A39" s="58">
        <v>38</v>
      </c>
      <c r="B39" s="59" t="s">
        <v>130</v>
      </c>
      <c r="C39" s="44">
        <v>27456</v>
      </c>
      <c r="D39" s="38">
        <v>28326</v>
      </c>
      <c r="E39" s="44">
        <v>28681</v>
      </c>
      <c r="F39" s="55">
        <f t="shared" si="5"/>
        <v>0.016792891959541548</v>
      </c>
      <c r="G39" s="55">
        <f t="shared" si="6"/>
        <v>0.04461684149184149</v>
      </c>
      <c r="H39" s="38">
        <f t="shared" si="7"/>
        <v>1225</v>
      </c>
      <c r="I39" s="56">
        <f t="shared" si="4"/>
        <v>0.016941651569004384</v>
      </c>
      <c r="J39" s="44">
        <f t="shared" si="8"/>
        <v>355</v>
      </c>
    </row>
    <row r="40" spans="1:10" ht="15">
      <c r="A40" s="58">
        <v>39</v>
      </c>
      <c r="B40" s="59" t="s">
        <v>131</v>
      </c>
      <c r="C40" s="44">
        <v>7259</v>
      </c>
      <c r="D40" s="38">
        <v>7538</v>
      </c>
      <c r="E40" s="44">
        <v>7605</v>
      </c>
      <c r="F40" s="55">
        <f t="shared" si="5"/>
        <v>0.004452771638098862</v>
      </c>
      <c r="G40" s="55">
        <f t="shared" si="6"/>
        <v>0.04766496762639482</v>
      </c>
      <c r="H40" s="38">
        <f t="shared" si="7"/>
        <v>346</v>
      </c>
      <c r="I40" s="56">
        <f t="shared" si="4"/>
        <v>0.0047851521982657285</v>
      </c>
      <c r="J40" s="44">
        <f t="shared" si="8"/>
        <v>67</v>
      </c>
    </row>
    <row r="41" spans="1:10" ht="15">
      <c r="A41" s="58">
        <v>40</v>
      </c>
      <c r="B41" s="59" t="s">
        <v>132</v>
      </c>
      <c r="C41" s="44">
        <v>3331</v>
      </c>
      <c r="D41" s="38">
        <v>3511</v>
      </c>
      <c r="E41" s="44">
        <v>3524</v>
      </c>
      <c r="F41" s="55">
        <f t="shared" si="5"/>
        <v>0.002063322452683812</v>
      </c>
      <c r="G41" s="55">
        <f t="shared" si="6"/>
        <v>0.057940558390873614</v>
      </c>
      <c r="H41" s="38">
        <f t="shared" si="7"/>
        <v>193</v>
      </c>
      <c r="I41" s="56">
        <f t="shared" si="4"/>
        <v>0.002669174492096201</v>
      </c>
      <c r="J41" s="44">
        <f t="shared" si="8"/>
        <v>13</v>
      </c>
    </row>
    <row r="42" spans="1:10" ht="15">
      <c r="A42" s="58">
        <v>41</v>
      </c>
      <c r="B42" s="59" t="s">
        <v>133</v>
      </c>
      <c r="C42" s="44">
        <v>39390</v>
      </c>
      <c r="D42" s="38">
        <v>41116</v>
      </c>
      <c r="E42" s="44">
        <v>41618</v>
      </c>
      <c r="F42" s="55">
        <f t="shared" si="5"/>
        <v>0.024367580543642138</v>
      </c>
      <c r="G42" s="55">
        <f t="shared" si="6"/>
        <v>0.05656257933485656</v>
      </c>
      <c r="H42" s="38">
        <f t="shared" si="7"/>
        <v>2228</v>
      </c>
      <c r="I42" s="56">
        <f t="shared" si="4"/>
        <v>0.03081306097611573</v>
      </c>
      <c r="J42" s="44">
        <f t="shared" si="8"/>
        <v>502</v>
      </c>
    </row>
    <row r="43" spans="1:10" ht="15">
      <c r="A43" s="58">
        <v>42</v>
      </c>
      <c r="B43" s="59" t="s">
        <v>134</v>
      </c>
      <c r="C43" s="44">
        <v>39350</v>
      </c>
      <c r="D43" s="38">
        <v>40924</v>
      </c>
      <c r="E43" s="44">
        <v>41445</v>
      </c>
      <c r="F43" s="55">
        <f t="shared" si="5"/>
        <v>0.024266288039580194</v>
      </c>
      <c r="G43" s="55">
        <f t="shared" si="6"/>
        <v>0.05324015247776366</v>
      </c>
      <c r="H43" s="38">
        <f t="shared" si="7"/>
        <v>2095</v>
      </c>
      <c r="I43" s="56">
        <f t="shared" si="4"/>
        <v>0.028973681662909537</v>
      </c>
      <c r="J43" s="44">
        <f t="shared" si="8"/>
        <v>521</v>
      </c>
    </row>
    <row r="44" spans="1:10" ht="15">
      <c r="A44" s="58">
        <v>43</v>
      </c>
      <c r="B44" s="59" t="s">
        <v>135</v>
      </c>
      <c r="C44" s="44">
        <v>9582</v>
      </c>
      <c r="D44" s="38">
        <v>9766</v>
      </c>
      <c r="E44" s="44">
        <v>9860</v>
      </c>
      <c r="F44" s="55">
        <f t="shared" si="5"/>
        <v>0.005773087225727125</v>
      </c>
      <c r="G44" s="55">
        <f t="shared" si="6"/>
        <v>0.029012732206219995</v>
      </c>
      <c r="H44" s="38">
        <f t="shared" si="7"/>
        <v>278</v>
      </c>
      <c r="I44" s="56">
        <f t="shared" si="4"/>
        <v>0.0038447176621903825</v>
      </c>
      <c r="J44" s="44">
        <f t="shared" si="8"/>
        <v>94</v>
      </c>
    </row>
    <row r="45" spans="1:10" ht="15">
      <c r="A45" s="58">
        <v>44</v>
      </c>
      <c r="B45" s="59" t="s">
        <v>136</v>
      </c>
      <c r="C45" s="44">
        <v>9787</v>
      </c>
      <c r="D45" s="38">
        <v>10149</v>
      </c>
      <c r="E45" s="44">
        <v>10222</v>
      </c>
      <c r="F45" s="55">
        <f t="shared" si="5"/>
        <v>0.0059850403267122385</v>
      </c>
      <c r="G45" s="55">
        <f t="shared" si="6"/>
        <v>0.044446715030142026</v>
      </c>
      <c r="H45" s="38">
        <f t="shared" si="7"/>
        <v>435</v>
      </c>
      <c r="I45" s="56">
        <f t="shared" si="4"/>
        <v>0.006016015046952577</v>
      </c>
      <c r="J45" s="44">
        <f t="shared" si="8"/>
        <v>73</v>
      </c>
    </row>
    <row r="46" spans="1:10" ht="15">
      <c r="A46" s="58">
        <v>45</v>
      </c>
      <c r="B46" s="59" t="s">
        <v>137</v>
      </c>
      <c r="C46" s="44">
        <v>24209</v>
      </c>
      <c r="D46" s="38">
        <v>25125</v>
      </c>
      <c r="E46" s="44">
        <v>25438</v>
      </c>
      <c r="F46" s="55">
        <f t="shared" si="5"/>
        <v>0.014894096637732921</v>
      </c>
      <c r="G46" s="55">
        <f t="shared" si="6"/>
        <v>0.05076624395885827</v>
      </c>
      <c r="H46" s="38">
        <f t="shared" si="7"/>
        <v>1229</v>
      </c>
      <c r="I46" s="56">
        <f t="shared" si="4"/>
        <v>0.01699697124759705</v>
      </c>
      <c r="J46" s="44">
        <f t="shared" si="8"/>
        <v>313</v>
      </c>
    </row>
    <row r="47" spans="1:10" ht="15">
      <c r="A47" s="58">
        <v>46</v>
      </c>
      <c r="B47" s="59" t="s">
        <v>138</v>
      </c>
      <c r="C47" s="44">
        <v>12653</v>
      </c>
      <c r="D47" s="38">
        <v>13388</v>
      </c>
      <c r="E47" s="44">
        <v>13546</v>
      </c>
      <c r="F47" s="55">
        <f t="shared" si="5"/>
        <v>0.007931261618630794</v>
      </c>
      <c r="G47" s="55">
        <f t="shared" si="6"/>
        <v>0.07057614794910298</v>
      </c>
      <c r="H47" s="38">
        <f t="shared" si="7"/>
        <v>893</v>
      </c>
      <c r="I47" s="56">
        <f t="shared" si="4"/>
        <v>0.012350118245812992</v>
      </c>
      <c r="J47" s="44">
        <f t="shared" si="8"/>
        <v>158</v>
      </c>
    </row>
    <row r="48" spans="1:10" ht="15">
      <c r="A48" s="58">
        <v>47</v>
      </c>
      <c r="B48" s="59" t="s">
        <v>139</v>
      </c>
      <c r="C48" s="44">
        <v>4609</v>
      </c>
      <c r="D48" s="38">
        <v>4823</v>
      </c>
      <c r="E48" s="44">
        <v>4893</v>
      </c>
      <c r="F48" s="55">
        <f t="shared" si="5"/>
        <v>0.0028648798981219903</v>
      </c>
      <c r="G48" s="55">
        <f t="shared" si="6"/>
        <v>0.06161857235842916</v>
      </c>
      <c r="H48" s="38">
        <f t="shared" si="7"/>
        <v>284</v>
      </c>
      <c r="I48" s="56">
        <f t="shared" si="4"/>
        <v>0.003927697180079384</v>
      </c>
      <c r="J48" s="44">
        <f t="shared" si="8"/>
        <v>70</v>
      </c>
    </row>
    <row r="49" spans="1:10" ht="15">
      <c r="A49" s="58">
        <v>48</v>
      </c>
      <c r="B49" s="59" t="s">
        <v>140</v>
      </c>
      <c r="C49" s="44">
        <v>33364</v>
      </c>
      <c r="D49" s="38">
        <v>34759</v>
      </c>
      <c r="E49" s="44">
        <v>34847</v>
      </c>
      <c r="F49" s="55">
        <f t="shared" si="5"/>
        <v>0.020403120745934394</v>
      </c>
      <c r="G49" s="55">
        <f t="shared" si="6"/>
        <v>0.04444910682172402</v>
      </c>
      <c r="H49" s="38">
        <f t="shared" si="7"/>
        <v>1483</v>
      </c>
      <c r="I49" s="56">
        <f t="shared" si="4"/>
        <v>0.02050977083823143</v>
      </c>
      <c r="J49" s="44">
        <f t="shared" si="8"/>
        <v>88</v>
      </c>
    </row>
    <row r="50" spans="1:10" ht="15">
      <c r="A50" s="58">
        <v>49</v>
      </c>
      <c r="B50" s="59" t="s">
        <v>141</v>
      </c>
      <c r="C50" s="44">
        <v>1838</v>
      </c>
      <c r="D50" s="38">
        <v>1905</v>
      </c>
      <c r="E50" s="44">
        <v>1946</v>
      </c>
      <c r="F50" s="55">
        <f t="shared" si="5"/>
        <v>0.0011393942942459418</v>
      </c>
      <c r="G50" s="55">
        <f t="shared" si="6"/>
        <v>0.058759521218716</v>
      </c>
      <c r="H50" s="38">
        <f t="shared" si="7"/>
        <v>108</v>
      </c>
      <c r="I50" s="56">
        <f t="shared" si="4"/>
        <v>0.0014936313220020193</v>
      </c>
      <c r="J50" s="44">
        <f t="shared" si="8"/>
        <v>41</v>
      </c>
    </row>
    <row r="51" spans="1:10" ht="15">
      <c r="A51" s="58">
        <v>50</v>
      </c>
      <c r="B51" s="59" t="s">
        <v>142</v>
      </c>
      <c r="C51" s="44">
        <v>5523</v>
      </c>
      <c r="D51" s="38">
        <v>5754</v>
      </c>
      <c r="E51" s="44">
        <v>5860</v>
      </c>
      <c r="F51" s="55">
        <f t="shared" si="5"/>
        <v>0.0034310640104220033</v>
      </c>
      <c r="G51" s="55">
        <f t="shared" si="6"/>
        <v>0.061017562918703604</v>
      </c>
      <c r="H51" s="38">
        <f t="shared" si="7"/>
        <v>337</v>
      </c>
      <c r="I51" s="56">
        <f t="shared" si="4"/>
        <v>0.004660682921432227</v>
      </c>
      <c r="J51" s="44">
        <f t="shared" si="8"/>
        <v>106</v>
      </c>
    </row>
    <row r="52" spans="1:10" ht="15">
      <c r="A52" s="58">
        <v>51</v>
      </c>
      <c r="B52" s="59" t="s">
        <v>143</v>
      </c>
      <c r="C52" s="44">
        <v>5160</v>
      </c>
      <c r="D52" s="38">
        <v>5332</v>
      </c>
      <c r="E52" s="44">
        <v>5441</v>
      </c>
      <c r="F52" s="55">
        <f t="shared" si="5"/>
        <v>0.0031857370786187917</v>
      </c>
      <c r="G52" s="55">
        <f t="shared" si="6"/>
        <v>0.05445736434108527</v>
      </c>
      <c r="H52" s="38">
        <f t="shared" si="7"/>
        <v>281</v>
      </c>
      <c r="I52" s="56">
        <f t="shared" si="4"/>
        <v>0.003886207421134883</v>
      </c>
      <c r="J52" s="44">
        <f t="shared" si="8"/>
        <v>109</v>
      </c>
    </row>
    <row r="53" spans="1:10" ht="15">
      <c r="A53" s="58">
        <v>52</v>
      </c>
      <c r="B53" s="59" t="s">
        <v>144</v>
      </c>
      <c r="C53" s="44">
        <v>10482</v>
      </c>
      <c r="D53" s="38">
        <v>10852</v>
      </c>
      <c r="E53" s="44">
        <v>10862</v>
      </c>
      <c r="F53" s="55">
        <f t="shared" si="5"/>
        <v>0.006359764041161058</v>
      </c>
      <c r="G53" s="55">
        <f t="shared" si="6"/>
        <v>0.03625262354512498</v>
      </c>
      <c r="H53" s="38">
        <f t="shared" si="7"/>
        <v>380</v>
      </c>
      <c r="I53" s="56">
        <f t="shared" si="4"/>
        <v>0.005255369466303401</v>
      </c>
      <c r="J53" s="44">
        <f t="shared" si="8"/>
        <v>10</v>
      </c>
    </row>
    <row r="54" spans="1:10" ht="15">
      <c r="A54" s="58">
        <v>53</v>
      </c>
      <c r="B54" s="59" t="s">
        <v>145</v>
      </c>
      <c r="C54" s="44">
        <v>5742</v>
      </c>
      <c r="D54" s="38">
        <v>5860</v>
      </c>
      <c r="E54" s="44">
        <v>5964</v>
      </c>
      <c r="F54" s="55">
        <f t="shared" si="5"/>
        <v>0.0034919566140199365</v>
      </c>
      <c r="G54" s="55">
        <f t="shared" si="6"/>
        <v>0.038662486938349006</v>
      </c>
      <c r="H54" s="38">
        <f t="shared" si="7"/>
        <v>222</v>
      </c>
      <c r="I54" s="56">
        <f t="shared" si="4"/>
        <v>0.0030702421618930393</v>
      </c>
      <c r="J54" s="44">
        <f t="shared" si="8"/>
        <v>104</v>
      </c>
    </row>
    <row r="55" spans="1:10" ht="15">
      <c r="A55" s="58">
        <v>54</v>
      </c>
      <c r="B55" s="59" t="s">
        <v>146</v>
      </c>
      <c r="C55" s="44">
        <v>19358</v>
      </c>
      <c r="D55" s="38">
        <v>20627</v>
      </c>
      <c r="E55" s="44">
        <v>20884</v>
      </c>
      <c r="F55" s="55">
        <f t="shared" si="5"/>
        <v>0.01222770320710804</v>
      </c>
      <c r="G55" s="55">
        <f t="shared" si="6"/>
        <v>0.07883045769191033</v>
      </c>
      <c r="H55" s="38">
        <f t="shared" si="7"/>
        <v>1526</v>
      </c>
      <c r="I55" s="56">
        <f t="shared" si="4"/>
        <v>0.021104457383102605</v>
      </c>
      <c r="J55" s="44">
        <f t="shared" si="8"/>
        <v>257</v>
      </c>
    </row>
    <row r="56" spans="1:10" ht="15">
      <c r="A56" s="58">
        <v>55</v>
      </c>
      <c r="B56" s="59" t="s">
        <v>147</v>
      </c>
      <c r="C56" s="44">
        <v>21721</v>
      </c>
      <c r="D56" s="38">
        <v>22527</v>
      </c>
      <c r="E56" s="44">
        <v>22770</v>
      </c>
      <c r="F56" s="55">
        <f t="shared" si="5"/>
        <v>0.013331967153124406</v>
      </c>
      <c r="G56" s="55">
        <f t="shared" si="6"/>
        <v>0.04829427742737443</v>
      </c>
      <c r="H56" s="38">
        <f t="shared" si="7"/>
        <v>1049</v>
      </c>
      <c r="I56" s="56">
        <f t="shared" si="4"/>
        <v>0.01450758571092702</v>
      </c>
      <c r="J56" s="44">
        <f t="shared" si="8"/>
        <v>243</v>
      </c>
    </row>
    <row r="57" spans="1:10" ht="15">
      <c r="A57" s="58">
        <v>56</v>
      </c>
      <c r="B57" s="59" t="s">
        <v>148</v>
      </c>
      <c r="C57" s="44">
        <v>1854</v>
      </c>
      <c r="D57" s="38">
        <v>1907</v>
      </c>
      <c r="E57" s="44">
        <v>1922</v>
      </c>
      <c r="F57" s="55">
        <f t="shared" si="5"/>
        <v>0.001125342154954111</v>
      </c>
      <c r="G57" s="55">
        <f t="shared" si="6"/>
        <v>0.036677454153182305</v>
      </c>
      <c r="H57" s="38">
        <f t="shared" si="7"/>
        <v>68</v>
      </c>
      <c r="I57" s="56">
        <f t="shared" si="4"/>
        <v>0.0009404345360753454</v>
      </c>
      <c r="J57" s="44">
        <f t="shared" si="8"/>
        <v>15</v>
      </c>
    </row>
    <row r="58" spans="1:10" ht="15">
      <c r="A58" s="58">
        <v>57</v>
      </c>
      <c r="B58" s="59" t="s">
        <v>149</v>
      </c>
      <c r="C58" s="44">
        <v>3624</v>
      </c>
      <c r="D58" s="38">
        <v>3710</v>
      </c>
      <c r="E58" s="44">
        <v>3764</v>
      </c>
      <c r="F58" s="55">
        <f t="shared" si="5"/>
        <v>0.0022038438456021196</v>
      </c>
      <c r="G58" s="55">
        <f t="shared" si="6"/>
        <v>0.03863134657836645</v>
      </c>
      <c r="H58" s="38">
        <f t="shared" si="7"/>
        <v>140</v>
      </c>
      <c r="I58" s="56">
        <f t="shared" si="4"/>
        <v>0.0019361887507433583</v>
      </c>
      <c r="J58" s="44">
        <f t="shared" si="8"/>
        <v>54</v>
      </c>
    </row>
    <row r="59" spans="1:10" ht="15">
      <c r="A59" s="58">
        <v>58</v>
      </c>
      <c r="B59" s="59" t="s">
        <v>150</v>
      </c>
      <c r="C59" s="44">
        <v>8387</v>
      </c>
      <c r="D59" s="38">
        <v>8818</v>
      </c>
      <c r="E59" s="44">
        <v>8940</v>
      </c>
      <c r="F59" s="55">
        <f t="shared" si="5"/>
        <v>0.005234421886206947</v>
      </c>
      <c r="G59" s="55">
        <f t="shared" si="6"/>
        <v>0.06593537617741743</v>
      </c>
      <c r="H59" s="38">
        <f t="shared" si="7"/>
        <v>553</v>
      </c>
      <c r="I59" s="56">
        <f t="shared" si="4"/>
        <v>0.007647945565436264</v>
      </c>
      <c r="J59" s="44">
        <f t="shared" si="8"/>
        <v>122</v>
      </c>
    </row>
    <row r="60" spans="1:10" ht="15">
      <c r="A60" s="58">
        <v>59</v>
      </c>
      <c r="B60" s="59" t="s">
        <v>151</v>
      </c>
      <c r="C60" s="44">
        <v>20696</v>
      </c>
      <c r="D60" s="38">
        <v>21588</v>
      </c>
      <c r="E60" s="44">
        <v>21767</v>
      </c>
      <c r="F60" s="55">
        <f t="shared" si="5"/>
        <v>0.012744704831886645</v>
      </c>
      <c r="G60" s="55">
        <f t="shared" si="6"/>
        <v>0.05174913026671821</v>
      </c>
      <c r="H60" s="38">
        <f t="shared" si="7"/>
        <v>1071</v>
      </c>
      <c r="I60" s="56">
        <f t="shared" si="4"/>
        <v>0.01481184394318669</v>
      </c>
      <c r="J60" s="44">
        <f t="shared" si="8"/>
        <v>179</v>
      </c>
    </row>
    <row r="61" spans="1:10" ht="15">
      <c r="A61" s="58">
        <v>60</v>
      </c>
      <c r="B61" s="59" t="s">
        <v>152</v>
      </c>
      <c r="C61" s="44">
        <v>7322</v>
      </c>
      <c r="D61" s="38">
        <v>7508</v>
      </c>
      <c r="E61" s="44">
        <v>7574</v>
      </c>
      <c r="F61" s="55">
        <f t="shared" si="5"/>
        <v>0.004434620958180248</v>
      </c>
      <c r="G61" s="55">
        <f t="shared" si="6"/>
        <v>0.03441682600382409</v>
      </c>
      <c r="H61" s="38">
        <f t="shared" si="7"/>
        <v>252</v>
      </c>
      <c r="I61" s="56">
        <f t="shared" si="4"/>
        <v>0.0034851397513380447</v>
      </c>
      <c r="J61" s="44">
        <f t="shared" si="8"/>
        <v>66</v>
      </c>
    </row>
    <row r="62" spans="1:10" ht="15">
      <c r="A62" s="58">
        <v>61</v>
      </c>
      <c r="B62" s="59" t="s">
        <v>153</v>
      </c>
      <c r="C62" s="44">
        <v>15395</v>
      </c>
      <c r="D62" s="38">
        <v>15648</v>
      </c>
      <c r="E62" s="44">
        <v>15741</v>
      </c>
      <c r="F62" s="55">
        <f t="shared" si="5"/>
        <v>0.00921644685802948</v>
      </c>
      <c r="G62" s="55">
        <f t="shared" si="6"/>
        <v>0.022474829490094186</v>
      </c>
      <c r="H62" s="38">
        <f t="shared" si="7"/>
        <v>346</v>
      </c>
      <c r="I62" s="56">
        <f t="shared" si="4"/>
        <v>0.0047851521982657285</v>
      </c>
      <c r="J62" s="44">
        <f t="shared" si="8"/>
        <v>93</v>
      </c>
    </row>
    <row r="63" spans="1:10" ht="15">
      <c r="A63" s="58">
        <v>62</v>
      </c>
      <c r="B63" s="59" t="s">
        <v>154</v>
      </c>
      <c r="C63" s="44">
        <v>1106</v>
      </c>
      <c r="D63" s="38">
        <v>1209</v>
      </c>
      <c r="E63" s="44">
        <v>1210</v>
      </c>
      <c r="F63" s="55">
        <f t="shared" si="5"/>
        <v>0.0007084620226297993</v>
      </c>
      <c r="G63" s="55">
        <f t="shared" si="6"/>
        <v>0.09403254972875226</v>
      </c>
      <c r="H63" s="38">
        <f t="shared" si="7"/>
        <v>104</v>
      </c>
      <c r="I63" s="56">
        <f t="shared" si="4"/>
        <v>0.001438311643409352</v>
      </c>
      <c r="J63" s="44">
        <f t="shared" si="8"/>
        <v>1</v>
      </c>
    </row>
    <row r="64" spans="1:10" ht="15">
      <c r="A64" s="58">
        <v>63</v>
      </c>
      <c r="B64" s="59" t="s">
        <v>155</v>
      </c>
      <c r="C64" s="44">
        <v>10075</v>
      </c>
      <c r="D64" s="38">
        <v>10797</v>
      </c>
      <c r="E64" s="44">
        <v>10968</v>
      </c>
      <c r="F64" s="55">
        <f t="shared" si="5"/>
        <v>0.006421827656366644</v>
      </c>
      <c r="G64" s="55">
        <f t="shared" si="6"/>
        <v>0.08863523573200993</v>
      </c>
      <c r="H64" s="38">
        <f t="shared" si="7"/>
        <v>893</v>
      </c>
      <c r="I64" s="56">
        <f t="shared" si="4"/>
        <v>0.012350118245812992</v>
      </c>
      <c r="J64" s="44">
        <f t="shared" si="8"/>
        <v>171</v>
      </c>
    </row>
    <row r="65" spans="1:10" ht="15">
      <c r="A65" s="58">
        <v>64</v>
      </c>
      <c r="B65" s="59" t="s">
        <v>156</v>
      </c>
      <c r="C65" s="44">
        <v>7740</v>
      </c>
      <c r="D65" s="38">
        <v>7957</v>
      </c>
      <c r="E65" s="44">
        <v>8045</v>
      </c>
      <c r="F65" s="55">
        <f t="shared" si="5"/>
        <v>0.0047103941917824264</v>
      </c>
      <c r="G65" s="55">
        <f t="shared" si="6"/>
        <v>0.03940568475452196</v>
      </c>
      <c r="H65" s="38">
        <f t="shared" si="7"/>
        <v>305</v>
      </c>
      <c r="I65" s="56">
        <f t="shared" si="4"/>
        <v>0.004218125492690888</v>
      </c>
      <c r="J65" s="44">
        <f t="shared" si="8"/>
        <v>88</v>
      </c>
    </row>
    <row r="66" spans="1:10" ht="15">
      <c r="A66" s="58">
        <v>65</v>
      </c>
      <c r="B66" s="59" t="s">
        <v>157</v>
      </c>
      <c r="C66" s="44">
        <v>6176</v>
      </c>
      <c r="D66" s="38">
        <v>6608</v>
      </c>
      <c r="E66" s="44">
        <v>6685</v>
      </c>
      <c r="F66" s="55">
        <f aca="true" t="shared" si="9" ref="F66:F83">E66/$E$83</f>
        <v>0.003914106298578685</v>
      </c>
      <c r="G66" s="55">
        <f aca="true" t="shared" si="10" ref="G66:G83">(E66-C66)/C66</f>
        <v>0.08241580310880829</v>
      </c>
      <c r="H66" s="38">
        <f aca="true" t="shared" si="11" ref="H66:H83">E66-C66</f>
        <v>509</v>
      </c>
      <c r="I66" s="56">
        <f t="shared" si="4"/>
        <v>0.007039429100916924</v>
      </c>
      <c r="J66" s="44">
        <f t="shared" si="8"/>
        <v>77</v>
      </c>
    </row>
    <row r="67" spans="1:10" ht="15">
      <c r="A67" s="58">
        <v>66</v>
      </c>
      <c r="B67" s="59" t="s">
        <v>158</v>
      </c>
      <c r="C67" s="44">
        <v>4929</v>
      </c>
      <c r="D67" s="38">
        <v>5179</v>
      </c>
      <c r="E67" s="44">
        <v>5276</v>
      </c>
      <c r="F67" s="55">
        <f t="shared" si="9"/>
        <v>0.0030891286209874555</v>
      </c>
      <c r="G67" s="55">
        <f t="shared" si="10"/>
        <v>0.07039967539054574</v>
      </c>
      <c r="H67" s="38">
        <f t="shared" si="11"/>
        <v>347</v>
      </c>
      <c r="I67" s="56">
        <f aca="true" t="shared" si="12" ref="I67:I83">H67/$H$83</f>
        <v>0.004798982117913895</v>
      </c>
      <c r="J67" s="44">
        <f aca="true" t="shared" si="13" ref="J67:J83">E67-D67</f>
        <v>97</v>
      </c>
    </row>
    <row r="68" spans="1:12" ht="15">
      <c r="A68" s="58">
        <v>67</v>
      </c>
      <c r="B68" s="59" t="s">
        <v>159</v>
      </c>
      <c r="C68" s="44">
        <v>10173</v>
      </c>
      <c r="D68" s="38">
        <v>10374</v>
      </c>
      <c r="E68" s="44">
        <v>10472</v>
      </c>
      <c r="F68" s="55">
        <f t="shared" si="9"/>
        <v>0.0061314167776688085</v>
      </c>
      <c r="G68" s="55">
        <f t="shared" si="10"/>
        <v>0.029391526589993118</v>
      </c>
      <c r="H68" s="38">
        <f t="shared" si="11"/>
        <v>299</v>
      </c>
      <c r="I68" s="56">
        <f t="shared" si="12"/>
        <v>0.004135145974801887</v>
      </c>
      <c r="J68" s="44">
        <f t="shared" si="13"/>
        <v>98</v>
      </c>
      <c r="K68" s="13"/>
      <c r="L68" s="13"/>
    </row>
    <row r="69" spans="1:10" ht="15">
      <c r="A69" s="58">
        <v>68</v>
      </c>
      <c r="B69" s="59" t="s">
        <v>160</v>
      </c>
      <c r="C69" s="44">
        <v>5592</v>
      </c>
      <c r="D69" s="38">
        <v>5968</v>
      </c>
      <c r="E69" s="44">
        <v>6123</v>
      </c>
      <c r="F69" s="55">
        <f t="shared" si="9"/>
        <v>0.003585052036828315</v>
      </c>
      <c r="G69" s="55">
        <f t="shared" si="10"/>
        <v>0.09495708154506438</v>
      </c>
      <c r="H69" s="38">
        <f t="shared" si="11"/>
        <v>531</v>
      </c>
      <c r="I69" s="56">
        <f t="shared" si="12"/>
        <v>0.007343687333176595</v>
      </c>
      <c r="J69" s="44">
        <f t="shared" si="13"/>
        <v>155</v>
      </c>
    </row>
    <row r="70" spans="1:10" ht="15">
      <c r="A70" s="58">
        <v>69</v>
      </c>
      <c r="B70" s="59" t="s">
        <v>161</v>
      </c>
      <c r="C70" s="44">
        <v>1032</v>
      </c>
      <c r="D70" s="38">
        <v>1069</v>
      </c>
      <c r="E70" s="44">
        <v>1079</v>
      </c>
      <c r="F70" s="55">
        <f t="shared" si="9"/>
        <v>0.0006317607623285566</v>
      </c>
      <c r="G70" s="55">
        <f t="shared" si="10"/>
        <v>0.045542635658914726</v>
      </c>
      <c r="H70" s="38">
        <f t="shared" si="11"/>
        <v>47</v>
      </c>
      <c r="I70" s="56">
        <f t="shared" si="12"/>
        <v>0.0006500062234638417</v>
      </c>
      <c r="J70" s="44">
        <f t="shared" si="13"/>
        <v>10</v>
      </c>
    </row>
    <row r="71" spans="1:10" ht="15">
      <c r="A71" s="58">
        <v>70</v>
      </c>
      <c r="B71" s="59" t="s">
        <v>162</v>
      </c>
      <c r="C71" s="44">
        <v>3782</v>
      </c>
      <c r="D71" s="38">
        <v>3955</v>
      </c>
      <c r="E71" s="44">
        <v>4009</v>
      </c>
      <c r="F71" s="55">
        <f t="shared" si="9"/>
        <v>0.0023472927675395583</v>
      </c>
      <c r="G71" s="55">
        <f t="shared" si="10"/>
        <v>0.060021152829190905</v>
      </c>
      <c r="H71" s="38">
        <f t="shared" si="11"/>
        <v>227</v>
      </c>
      <c r="I71" s="56">
        <f t="shared" si="12"/>
        <v>0.0031393917601338734</v>
      </c>
      <c r="J71" s="44">
        <f t="shared" si="13"/>
        <v>54</v>
      </c>
    </row>
    <row r="72" spans="1:10" ht="15">
      <c r="A72" s="58">
        <v>71</v>
      </c>
      <c r="B72" s="59" t="s">
        <v>163</v>
      </c>
      <c r="C72" s="44">
        <v>4231</v>
      </c>
      <c r="D72" s="38">
        <v>4414</v>
      </c>
      <c r="E72" s="44">
        <v>4476</v>
      </c>
      <c r="F72" s="55">
        <f t="shared" si="9"/>
        <v>0.0026207239779264314</v>
      </c>
      <c r="G72" s="55">
        <f t="shared" si="10"/>
        <v>0.05790593240368707</v>
      </c>
      <c r="H72" s="38">
        <f t="shared" si="11"/>
        <v>245</v>
      </c>
      <c r="I72" s="56">
        <f t="shared" si="12"/>
        <v>0.003388330313800877</v>
      </c>
      <c r="J72" s="44">
        <f t="shared" si="13"/>
        <v>62</v>
      </c>
    </row>
    <row r="73" spans="1:10" ht="15">
      <c r="A73" s="58">
        <v>72</v>
      </c>
      <c r="B73" s="59" t="s">
        <v>164</v>
      </c>
      <c r="C73" s="44">
        <v>3310</v>
      </c>
      <c r="D73" s="38">
        <v>3415</v>
      </c>
      <c r="E73" s="44">
        <v>3462</v>
      </c>
      <c r="F73" s="55">
        <f t="shared" si="9"/>
        <v>0.002027021092846583</v>
      </c>
      <c r="G73" s="55">
        <f t="shared" si="10"/>
        <v>0.045921450151057405</v>
      </c>
      <c r="H73" s="38">
        <f t="shared" si="11"/>
        <v>152</v>
      </c>
      <c r="I73" s="56">
        <f t="shared" si="12"/>
        <v>0.00210214778652136</v>
      </c>
      <c r="J73" s="44">
        <f t="shared" si="13"/>
        <v>47</v>
      </c>
    </row>
    <row r="74" spans="1:10" ht="15">
      <c r="A74" s="58">
        <v>73</v>
      </c>
      <c r="B74" s="59" t="s">
        <v>165</v>
      </c>
      <c r="C74" s="44">
        <v>1882</v>
      </c>
      <c r="D74" s="38">
        <v>1984</v>
      </c>
      <c r="E74" s="44">
        <v>2020</v>
      </c>
      <c r="F74" s="55">
        <f t="shared" si="9"/>
        <v>0.0011827217237290865</v>
      </c>
      <c r="G74" s="55">
        <f t="shared" si="10"/>
        <v>0.07332624867162593</v>
      </c>
      <c r="H74" s="38">
        <f t="shared" si="11"/>
        <v>138</v>
      </c>
      <c r="I74" s="56">
        <f t="shared" si="12"/>
        <v>0.0019085289114470245</v>
      </c>
      <c r="J74" s="44">
        <f t="shared" si="13"/>
        <v>36</v>
      </c>
    </row>
    <row r="75" spans="1:10" ht="15">
      <c r="A75" s="58">
        <v>74</v>
      </c>
      <c r="B75" s="59" t="s">
        <v>166</v>
      </c>
      <c r="C75" s="44">
        <v>3774</v>
      </c>
      <c r="D75" s="38">
        <v>3957</v>
      </c>
      <c r="E75" s="44">
        <v>4010</v>
      </c>
      <c r="F75" s="55">
        <f t="shared" si="9"/>
        <v>0.0023478782733433847</v>
      </c>
      <c r="G75" s="55">
        <f t="shared" si="10"/>
        <v>0.06253312135665076</v>
      </c>
      <c r="H75" s="38">
        <f t="shared" si="11"/>
        <v>236</v>
      </c>
      <c r="I75" s="56">
        <f t="shared" si="12"/>
        <v>0.003263861036967375</v>
      </c>
      <c r="J75" s="44">
        <f t="shared" si="13"/>
        <v>53</v>
      </c>
    </row>
    <row r="76" spans="1:10" ht="15">
      <c r="A76" s="58">
        <v>75</v>
      </c>
      <c r="B76" s="59" t="s">
        <v>167</v>
      </c>
      <c r="C76" s="44">
        <v>1023</v>
      </c>
      <c r="D76" s="38">
        <v>1112</v>
      </c>
      <c r="E76" s="44">
        <v>1151</v>
      </c>
      <c r="F76" s="55">
        <f t="shared" si="9"/>
        <v>0.0006739171802040487</v>
      </c>
      <c r="G76" s="55">
        <f t="shared" si="10"/>
        <v>0.12512218963831867</v>
      </c>
      <c r="H76" s="38">
        <f t="shared" si="11"/>
        <v>128</v>
      </c>
      <c r="I76" s="56">
        <f t="shared" si="12"/>
        <v>0.0017702297149653561</v>
      </c>
      <c r="J76" s="44">
        <f t="shared" si="13"/>
        <v>39</v>
      </c>
    </row>
    <row r="77" spans="1:10" ht="15">
      <c r="A77" s="58">
        <v>76</v>
      </c>
      <c r="B77" s="59" t="s">
        <v>168</v>
      </c>
      <c r="C77" s="44">
        <v>1627</v>
      </c>
      <c r="D77" s="38">
        <v>1620</v>
      </c>
      <c r="E77" s="44">
        <v>1628</v>
      </c>
      <c r="F77" s="55">
        <f t="shared" si="9"/>
        <v>0.0009532034486291845</v>
      </c>
      <c r="G77" s="55">
        <f t="shared" si="10"/>
        <v>0.0006146281499692685</v>
      </c>
      <c r="H77" s="38">
        <f t="shared" si="11"/>
        <v>1</v>
      </c>
      <c r="I77" s="56">
        <f t="shared" si="12"/>
        <v>1.3829919648166845E-05</v>
      </c>
      <c r="J77" s="44">
        <f t="shared" si="13"/>
        <v>8</v>
      </c>
    </row>
    <row r="78" spans="1:10" ht="15">
      <c r="A78" s="58">
        <v>77</v>
      </c>
      <c r="B78" s="59" t="s">
        <v>169</v>
      </c>
      <c r="C78" s="44">
        <v>5942</v>
      </c>
      <c r="D78" s="38">
        <v>6331</v>
      </c>
      <c r="E78" s="44">
        <v>6394</v>
      </c>
      <c r="F78" s="55">
        <f t="shared" si="9"/>
        <v>0.003743724109665237</v>
      </c>
      <c r="G78" s="55">
        <f t="shared" si="10"/>
        <v>0.07606866374957927</v>
      </c>
      <c r="H78" s="38">
        <f t="shared" si="11"/>
        <v>452</v>
      </c>
      <c r="I78" s="56">
        <f t="shared" si="12"/>
        <v>0.006251123680971414</v>
      </c>
      <c r="J78" s="44">
        <f t="shared" si="13"/>
        <v>63</v>
      </c>
    </row>
    <row r="79" spans="1:10" ht="15">
      <c r="A79" s="58">
        <v>78</v>
      </c>
      <c r="B79" s="59" t="s">
        <v>170</v>
      </c>
      <c r="C79" s="44">
        <v>4781</v>
      </c>
      <c r="D79" s="38">
        <v>4976</v>
      </c>
      <c r="E79" s="44">
        <v>5041</v>
      </c>
      <c r="F79" s="55">
        <f t="shared" si="9"/>
        <v>0.0029515347570882797</v>
      </c>
      <c r="G79" s="55">
        <f t="shared" si="10"/>
        <v>0.05438192846684794</v>
      </c>
      <c r="H79" s="38">
        <f t="shared" si="11"/>
        <v>260</v>
      </c>
      <c r="I79" s="56">
        <f t="shared" si="12"/>
        <v>0.0035957791085233794</v>
      </c>
      <c r="J79" s="44">
        <f t="shared" si="13"/>
        <v>65</v>
      </c>
    </row>
    <row r="80" spans="1:10" ht="15">
      <c r="A80" s="58">
        <v>79</v>
      </c>
      <c r="B80" s="59" t="s">
        <v>171</v>
      </c>
      <c r="C80" s="44">
        <v>1316</v>
      </c>
      <c r="D80" s="38">
        <v>1432</v>
      </c>
      <c r="E80" s="44">
        <v>1427</v>
      </c>
      <c r="F80" s="55">
        <f t="shared" si="9"/>
        <v>0.0008355167820601021</v>
      </c>
      <c r="G80" s="55">
        <f t="shared" si="10"/>
        <v>0.08434650455927052</v>
      </c>
      <c r="H80" s="38">
        <f t="shared" si="11"/>
        <v>111</v>
      </c>
      <c r="I80" s="56">
        <f t="shared" si="12"/>
        <v>0.0015351210809465196</v>
      </c>
      <c r="J80" s="44">
        <f t="shared" si="13"/>
        <v>-5</v>
      </c>
    </row>
    <row r="81" spans="1:10" ht="15">
      <c r="A81" s="58">
        <v>80</v>
      </c>
      <c r="B81" s="59" t="s">
        <v>172</v>
      </c>
      <c r="C81" s="44">
        <v>5579</v>
      </c>
      <c r="D81" s="38">
        <v>5886</v>
      </c>
      <c r="E81" s="44">
        <v>5874</v>
      </c>
      <c r="F81" s="55">
        <f t="shared" si="9"/>
        <v>0.003439261091675571</v>
      </c>
      <c r="G81" s="55">
        <f t="shared" si="10"/>
        <v>0.05287685965226743</v>
      </c>
      <c r="H81" s="38">
        <f t="shared" si="11"/>
        <v>295</v>
      </c>
      <c r="I81" s="56">
        <f t="shared" si="12"/>
        <v>0.004079826296209219</v>
      </c>
      <c r="J81" s="44">
        <f t="shared" si="13"/>
        <v>-12</v>
      </c>
    </row>
    <row r="82" spans="1:10" ht="15">
      <c r="A82" s="58">
        <v>81</v>
      </c>
      <c r="B82" s="59" t="s">
        <v>173</v>
      </c>
      <c r="C82" s="44">
        <v>6541</v>
      </c>
      <c r="D82" s="38">
        <v>6986</v>
      </c>
      <c r="E82" s="44">
        <v>7025</v>
      </c>
      <c r="F82" s="55">
        <f t="shared" si="9"/>
        <v>0.00411317827187962</v>
      </c>
      <c r="G82" s="55">
        <f t="shared" si="10"/>
        <v>0.07399480201804005</v>
      </c>
      <c r="H82" s="38">
        <f t="shared" si="11"/>
        <v>484</v>
      </c>
      <c r="I82" s="56">
        <f t="shared" si="12"/>
        <v>0.006693681109712753</v>
      </c>
      <c r="J82" s="44">
        <f t="shared" si="13"/>
        <v>39</v>
      </c>
    </row>
    <row r="83" spans="1:12" s="13" customFormat="1" ht="15">
      <c r="A83" s="194" t="s">
        <v>174</v>
      </c>
      <c r="B83" s="194"/>
      <c r="C83" s="102">
        <v>1635618</v>
      </c>
      <c r="D83" s="99">
        <v>1695413</v>
      </c>
      <c r="E83" s="102">
        <v>1707925</v>
      </c>
      <c r="F83" s="55">
        <f t="shared" si="9"/>
        <v>1</v>
      </c>
      <c r="G83" s="55">
        <f t="shared" si="10"/>
        <v>0.0442077551115236</v>
      </c>
      <c r="H83" s="38">
        <f t="shared" si="11"/>
        <v>72307</v>
      </c>
      <c r="I83" s="56">
        <f t="shared" si="12"/>
        <v>1</v>
      </c>
      <c r="J83" s="44">
        <f t="shared" si="13"/>
        <v>12512</v>
      </c>
      <c r="K83" s="9"/>
      <c r="L83" s="9"/>
    </row>
    <row r="84" spans="4:9" ht="15">
      <c r="D84" s="10"/>
      <c r="E84" s="10"/>
      <c r="F84" s="16"/>
      <c r="I84" s="18"/>
    </row>
    <row r="85" spans="4:9" ht="15">
      <c r="D85" s="10"/>
      <c r="E85" s="10"/>
      <c r="I85" s="18"/>
    </row>
    <row r="86" spans="4:9" ht="15">
      <c r="D86" s="10"/>
      <c r="E86" s="10"/>
      <c r="I86" s="18"/>
    </row>
    <row r="87" spans="4:9" ht="15">
      <c r="D87" s="10"/>
      <c r="E87" s="10"/>
      <c r="I87" s="18"/>
    </row>
    <row r="88" spans="4:9" ht="15">
      <c r="D88" s="10"/>
      <c r="E88" s="10"/>
      <c r="I88" s="18"/>
    </row>
    <row r="89" spans="4:9" ht="15">
      <c r="D89" s="10"/>
      <c r="E89" s="10"/>
      <c r="I89" s="18"/>
    </row>
    <row r="90" spans="4:5" ht="15">
      <c r="D90" s="10"/>
      <c r="E90" s="10"/>
    </row>
    <row r="91" spans="4:5" ht="15">
      <c r="D91" s="10"/>
      <c r="E91" s="10"/>
    </row>
    <row r="92" spans="4:5" ht="15">
      <c r="D92" s="10"/>
      <c r="E92" s="10"/>
    </row>
    <row r="93" spans="4:5" ht="15">
      <c r="D93" s="10"/>
      <c r="E93" s="10"/>
    </row>
    <row r="94" spans="4:5" ht="15">
      <c r="D94" s="10"/>
      <c r="E94" s="10"/>
    </row>
    <row r="95" spans="4:5" ht="15">
      <c r="D95" s="10"/>
      <c r="E95" s="10"/>
    </row>
    <row r="96" spans="4:5" ht="15">
      <c r="D96" s="10"/>
      <c r="E96" s="10"/>
    </row>
    <row r="97" spans="4:5" ht="15">
      <c r="D97" s="10"/>
      <c r="E97" s="10"/>
    </row>
    <row r="98" spans="4:5" ht="15">
      <c r="D98" s="10"/>
      <c r="E98" s="10"/>
    </row>
    <row r="99" spans="4:5" ht="15">
      <c r="D99" s="10"/>
      <c r="E99" s="10"/>
    </row>
    <row r="100" spans="4:5" ht="15">
      <c r="D100" s="10"/>
      <c r="E100" s="10"/>
    </row>
    <row r="101" spans="4:6" ht="15">
      <c r="D101" s="10"/>
      <c r="E101" s="10"/>
      <c r="F101" s="15"/>
    </row>
    <row r="102" spans="4:5" ht="15">
      <c r="D102" s="10"/>
      <c r="E102" s="10"/>
    </row>
    <row r="103" spans="4:5" ht="15">
      <c r="D103" s="10"/>
      <c r="E103" s="10"/>
    </row>
    <row r="104" spans="4:5" ht="15">
      <c r="D104" s="10"/>
      <c r="E104" s="10"/>
    </row>
    <row r="105" spans="4:5" ht="15">
      <c r="D105" s="10"/>
      <c r="E105" s="10"/>
    </row>
    <row r="106" spans="4:5" ht="15">
      <c r="D106" s="10"/>
      <c r="E106" s="10"/>
    </row>
    <row r="107" spans="4:5" ht="15">
      <c r="D107" s="10"/>
      <c r="E107" s="10"/>
    </row>
    <row r="108" spans="4:5" ht="15">
      <c r="D108" s="10"/>
      <c r="E108" s="10"/>
    </row>
    <row r="109" spans="4:5" ht="15">
      <c r="D109" s="10"/>
      <c r="E109" s="10"/>
    </row>
    <row r="110" spans="4:5" ht="15">
      <c r="D110" s="10"/>
      <c r="E110" s="10"/>
    </row>
    <row r="111" spans="4:5" ht="15">
      <c r="D111" s="10"/>
      <c r="E111" s="10"/>
    </row>
    <row r="112" spans="4:5" ht="15">
      <c r="D112" s="10"/>
      <c r="E112" s="10"/>
    </row>
    <row r="113" spans="4:5" ht="15">
      <c r="D113" s="10"/>
      <c r="E113" s="10"/>
    </row>
    <row r="114" spans="4:5" ht="15">
      <c r="D114" s="10"/>
      <c r="E114" s="10"/>
    </row>
    <row r="115" spans="4:5" ht="15">
      <c r="D115" s="10"/>
      <c r="E115" s="10"/>
    </row>
    <row r="116" spans="4:5" ht="15">
      <c r="D116" s="10"/>
      <c r="E116" s="10"/>
    </row>
    <row r="117" spans="4:5" ht="15">
      <c r="D117" s="10"/>
      <c r="E117" s="10"/>
    </row>
    <row r="118" spans="4:5" ht="15">
      <c r="D118" s="10"/>
      <c r="E118" s="10"/>
    </row>
    <row r="119" spans="4:5" ht="15">
      <c r="D119" s="10"/>
      <c r="E119" s="10"/>
    </row>
    <row r="120" spans="4:5" ht="15">
      <c r="D120" s="10"/>
      <c r="E120" s="10"/>
    </row>
    <row r="121" spans="4:5" ht="15">
      <c r="D121" s="10"/>
      <c r="E121" s="10"/>
    </row>
    <row r="122" spans="4:5" ht="15">
      <c r="D122" s="10"/>
      <c r="E122" s="10"/>
    </row>
    <row r="123" spans="4:5" ht="15">
      <c r="D123" s="10"/>
      <c r="E123" s="10"/>
    </row>
    <row r="124" spans="4:5" ht="15">
      <c r="D124" s="10"/>
      <c r="E124" s="10"/>
    </row>
    <row r="125" spans="4:5" ht="15">
      <c r="D125" s="10"/>
      <c r="E125" s="10"/>
    </row>
    <row r="126" spans="4:5" ht="15">
      <c r="D126" s="10"/>
      <c r="E126" s="10"/>
    </row>
    <row r="127" spans="4:5" ht="15">
      <c r="D127" s="10"/>
      <c r="E127" s="10"/>
    </row>
    <row r="128" spans="4:5" ht="15">
      <c r="D128" s="10"/>
      <c r="E128" s="10"/>
    </row>
    <row r="129" spans="4:5" ht="15">
      <c r="D129" s="10"/>
      <c r="E129" s="10"/>
    </row>
    <row r="130" spans="4:5" ht="15">
      <c r="D130" s="10"/>
      <c r="E130" s="10"/>
    </row>
    <row r="131" spans="4:5" ht="15">
      <c r="D131" s="10"/>
      <c r="E131" s="10"/>
    </row>
    <row r="132" spans="4:5" ht="15">
      <c r="D132" s="10"/>
      <c r="E132" s="10"/>
    </row>
    <row r="133" spans="4:5" ht="15">
      <c r="D133" s="10"/>
      <c r="E133" s="10"/>
    </row>
    <row r="134" spans="4:5" ht="15">
      <c r="D134" s="10"/>
      <c r="E134" s="10"/>
    </row>
    <row r="135" spans="4:5" ht="15">
      <c r="D135" s="10"/>
      <c r="E135" s="10"/>
    </row>
    <row r="136" spans="4:5" ht="15">
      <c r="D136" s="10"/>
      <c r="E136" s="10"/>
    </row>
    <row r="137" spans="4:5" ht="15">
      <c r="D137" s="10"/>
      <c r="E137" s="10"/>
    </row>
    <row r="138" spans="4:5" ht="15">
      <c r="D138" s="10"/>
      <c r="E138" s="10"/>
    </row>
    <row r="139" spans="4:5" ht="15">
      <c r="D139" s="10"/>
      <c r="E139" s="10"/>
    </row>
    <row r="140" spans="4:5" ht="15">
      <c r="D140" s="10"/>
      <c r="E140" s="10"/>
    </row>
    <row r="141" spans="4:5" ht="15">
      <c r="D141" s="10"/>
      <c r="E141" s="10"/>
    </row>
    <row r="142" spans="4:5" ht="15">
      <c r="D142" s="10"/>
      <c r="E142" s="10"/>
    </row>
    <row r="143" spans="4:5" ht="15">
      <c r="D143" s="21"/>
      <c r="E143" s="21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2015-12-08T12:07:41Z</dcterms:modified>
  <cp:category/>
  <cp:version/>
  <cp:contentType/>
  <cp:contentStatus/>
</cp:coreProperties>
</file>